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745" activeTab="4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</sheets>
  <calcPr calcId="145621"/>
</workbook>
</file>

<file path=xl/calcChain.xml><?xml version="1.0" encoding="utf-8"?>
<calcChain xmlns="http://schemas.openxmlformats.org/spreadsheetml/2006/main">
  <c r="C3" i="5" l="1"/>
  <c r="B3" i="5"/>
  <c r="C10" i="5"/>
  <c r="B10" i="5"/>
  <c r="G4" i="4"/>
  <c r="E4" i="4"/>
  <c r="E33" i="4"/>
  <c r="E30" i="4"/>
  <c r="E27" i="4" s="1"/>
  <c r="E9" i="4" s="1"/>
  <c r="E44" i="4" l="1"/>
  <c r="G49" i="4"/>
  <c r="G44" i="4" s="1"/>
  <c r="G39" i="4" s="1"/>
  <c r="G34" i="4"/>
  <c r="G27" i="4"/>
  <c r="D31" i="4"/>
  <c r="D27" i="4" s="1"/>
  <c r="D4" i="4"/>
  <c r="E39" i="4"/>
  <c r="E2" i="4" s="1"/>
  <c r="D39" i="4"/>
  <c r="D44" i="4"/>
  <c r="D50" i="4"/>
  <c r="D49" i="4"/>
  <c r="D21" i="4"/>
  <c r="C21" i="3" l="1"/>
  <c r="C20" i="3"/>
  <c r="C18" i="3"/>
  <c r="C31" i="2" l="1"/>
  <c r="C16" i="2" s="1"/>
  <c r="B31" i="2"/>
  <c r="B16" i="2" s="1"/>
  <c r="C43" i="2"/>
  <c r="B53" i="2"/>
  <c r="B43" i="2" s="1"/>
  <c r="C12" i="2"/>
  <c r="C9" i="5" s="1"/>
  <c r="B12" i="2"/>
  <c r="B9" i="5" s="1"/>
  <c r="E15" i="4" l="1"/>
  <c r="F15" i="4"/>
  <c r="G15" i="4"/>
  <c r="G9" i="4" s="1"/>
  <c r="G2" i="4" s="1"/>
  <c r="D15" i="4"/>
  <c r="D9" i="4" s="1"/>
  <c r="D2" i="4" s="1"/>
  <c r="C15" i="4" l="1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19" i="4"/>
  <c r="C18" i="4"/>
  <c r="C17" i="4"/>
  <c r="C16" i="4"/>
  <c r="C11" i="4"/>
  <c r="C1" i="4"/>
  <c r="C2" i="4"/>
  <c r="C4" i="4"/>
  <c r="C6" i="4"/>
  <c r="C7" i="4"/>
  <c r="C8" i="4"/>
  <c r="C9" i="4"/>
</calcChain>
</file>

<file path=xl/sharedStrings.xml><?xml version="1.0" encoding="utf-8"?>
<sst xmlns="http://schemas.openxmlformats.org/spreadsheetml/2006/main" count="216" uniqueCount="186">
  <si>
    <r>
      <rPr>
        <sz val="14"/>
        <rFont val="Times New Roman"/>
        <family val="1"/>
      </rPr>
      <t>Муниципальное бюджетное общеобразовательное учреждение города Иркутска средняя общеобразовательная школа № 34</t>
    </r>
  </si>
  <si>
    <r>
      <rPr>
        <sz val="8"/>
        <rFont val="Times New Roman"/>
        <family val="1"/>
      </rPr>
      <t>(наименование муниципального учреждения)</t>
    </r>
  </si>
  <si>
    <r>
      <rPr>
        <sz val="8"/>
        <rFont val="Times New Roman"/>
        <family val="1"/>
      </rPr>
      <t>(адрес фактического местонахождения муниципального  учреждения)</t>
    </r>
  </si>
  <si>
    <r>
      <rPr>
        <sz val="14"/>
        <rFont val="Times New Roman"/>
        <family val="1"/>
      </rPr>
      <t xml:space="preserve">Департамент образования комитета по социальной политике и культуре
</t>
    </r>
    <r>
      <rPr>
        <sz val="14"/>
        <rFont val="Times New Roman"/>
        <family val="1"/>
      </rPr>
      <t>администрации города Иркутска</t>
    </r>
  </si>
  <si>
    <r>
      <rPr>
        <sz val="8"/>
        <rFont val="Times New Roman"/>
        <family val="1"/>
      </rPr>
      <t>(наименование органа, осуществляющего функции и полномочия учредителя)</t>
    </r>
  </si>
  <si>
    <r>
      <rPr>
        <sz val="11"/>
        <rFont val="Times New Roman"/>
        <family val="1"/>
      </rPr>
      <t>КОДЫ</t>
    </r>
  </si>
  <si>
    <r>
      <rPr>
        <sz val="9"/>
        <rFont val="Times New Roman"/>
        <family val="1"/>
      </rPr>
      <t>Дата</t>
    </r>
  </si>
  <si>
    <r>
      <rPr>
        <sz val="9"/>
        <rFont val="Times New Roman"/>
        <family val="1"/>
      </rPr>
      <t>по ОКПО</t>
    </r>
  </si>
  <si>
    <r>
      <rPr>
        <sz val="11"/>
        <rFont val="Times New Roman"/>
        <family val="1"/>
      </rPr>
      <t>ИНН</t>
    </r>
  </si>
  <si>
    <r>
      <rPr>
        <sz val="11"/>
        <rFont val="Times New Roman"/>
        <family val="1"/>
      </rPr>
      <t>КПП</t>
    </r>
  </si>
  <si>
    <r>
      <rPr>
        <sz val="11"/>
        <rFont val="Times New Roman"/>
        <family val="1"/>
      </rPr>
      <t>Единица измерения: руб.</t>
    </r>
  </si>
  <si>
    <r>
      <rPr>
        <sz val="9"/>
        <rFont val="Times New Roman"/>
        <family val="1"/>
      </rPr>
      <t>по ОКЕИ</t>
    </r>
  </si>
  <si>
    <r>
      <rPr>
        <b/>
        <sz val="11"/>
        <rFont val="Times New Roman"/>
        <family val="1"/>
      </rPr>
      <t>Раздел I   Общие сведения об Учреждении</t>
    </r>
  </si>
  <si>
    <r>
      <rPr>
        <b/>
        <sz val="11"/>
        <rFont val="Times New Roman"/>
        <family val="1"/>
      </rPr>
      <t>Сведения о деятельности муниципального  учреждения</t>
    </r>
  </si>
  <si>
    <r>
      <rPr>
        <sz val="11"/>
        <rFont val="Times New Roman"/>
        <family val="1"/>
      </rPr>
      <t xml:space="preserve">1.1. Цели деятельности муниципального учреждения:
</t>
    </r>
    <r>
      <rPr>
        <sz val="11"/>
        <rFont val="Times New Roman"/>
        <family val="1"/>
      </rPr>
      <t xml:space="preserve">формирование  общей   культуры   личности   обучающихся   на  основе  усвоения   обязательного  минимума содержания  общеобразовательных  программ,  их  адаптации  к  жизни  в  обществе,  создание  основы  для осознанного выбора  и  последующего освоения профессиональных образовательных программ,  воспитание гражданственности,  трудолюбия,  уважения к правам и свободам человека,  любви  к окружающей  природе, Родине, семье, формирование здорового образа жизни;
</t>
    </r>
    <r>
      <rPr>
        <sz val="11"/>
        <rFont val="Times New Roman"/>
        <family val="1"/>
      </rPr>
      <t xml:space="preserve">создание максимально благоприятных условий для умственного, нравственного, физического, эстетического развития личности подростка;
</t>
    </r>
    <r>
      <rPr>
        <sz val="11"/>
        <rFont val="Times New Roman"/>
        <family val="1"/>
      </rPr>
      <t xml:space="preserve">формирование  у  обучающихся  адекватной  современному  уровню  знаний  и   уровню  ступени  обучения целостной картины мира, адаптация личности к жизни в обществе;
</t>
    </r>
    <r>
      <rPr>
        <sz val="11"/>
        <rFont val="Times New Roman"/>
        <family val="1"/>
      </rPr>
      <t xml:space="preserve">развитие и  совершенствование образовательного процесса,  материально-технической  базы,  осуществление дополнительных мер социальной поддержки обучающихся и работников Учреждения;
</t>
    </r>
    <r>
      <rPr>
        <sz val="11"/>
        <rFont val="Times New Roman"/>
        <family val="1"/>
      </rPr>
      <t>воспитание    и    развитие    качеств    личности,    отвечающих    требованиям    информационного    общества, инновационной   экономики,   задачам   построения   демократического   гражданского   общества   на   основе толерантности,       диалога       культур       и       уважения       многонационального,       поликультурного       и поликонфессионального состава российского общества.</t>
    </r>
  </si>
  <si>
    <r>
      <rPr>
        <sz val="11"/>
        <rFont val="Times New Roman"/>
        <family val="1"/>
      </rPr>
      <t xml:space="preserve">1.2. Виды деятельности муниципального учреждения:
</t>
    </r>
    <r>
      <rPr>
        <sz val="11"/>
        <rFont val="Times New Roman"/>
        <family val="1"/>
      </rPr>
      <t xml:space="preserve">Начальное общее, основное общее, в том числе программы специальных (коррекционных) образовательных учреждений VII вида, среднее полное (общее) образование.
</t>
    </r>
    <r>
      <rPr>
        <sz val="11"/>
        <rFont val="Times New Roman"/>
        <family val="1"/>
      </rPr>
      <t>Дополнительные  образовательные  программы   (направленность):   художественно-   эстетическое,   научно- техническое,   физкультурно-спортивное,   эколого-биологическое,   социально-педагогическое,   туристско- краеведческое.</t>
    </r>
  </si>
  <si>
    <r>
      <rPr>
        <b/>
        <sz val="11"/>
        <rFont val="Times New Roman"/>
        <family val="1"/>
      </rPr>
      <t>Показатели финансового состояния муниципального учреждения</t>
    </r>
  </si>
  <si>
    <r>
      <rPr>
        <sz val="11"/>
        <rFont val="Times New Roman"/>
        <family val="1"/>
      </rPr>
      <t>Наименование показателя</t>
    </r>
  </si>
  <si>
    <r>
      <rPr>
        <sz val="11"/>
        <rFont val="Times New Roman"/>
        <family val="1"/>
      </rPr>
      <t>На начало года</t>
    </r>
  </si>
  <si>
    <r>
      <rPr>
        <sz val="11"/>
        <rFont val="Times New Roman"/>
        <family val="1"/>
      </rPr>
      <t xml:space="preserve">На конец отчетного
</t>
    </r>
    <r>
      <rPr>
        <sz val="11"/>
        <rFont val="Times New Roman"/>
        <family val="1"/>
      </rPr>
      <t>периода</t>
    </r>
  </si>
  <si>
    <r>
      <rPr>
        <i/>
        <sz val="11"/>
        <rFont val="Times New Roman"/>
        <family val="1"/>
      </rPr>
      <t>из них:</t>
    </r>
  </si>
  <si>
    <r>
      <rPr>
        <sz val="11"/>
        <rFont val="Times New Roman"/>
        <family val="1"/>
      </rPr>
      <t>1.1. Общая балансовая стоимость недвижимого муниципального имущества, всего</t>
    </r>
  </si>
  <si>
    <r>
      <rPr>
        <i/>
        <sz val="11"/>
        <rFont val="Times New Roman"/>
        <family val="1"/>
      </rPr>
      <t>в том числе:</t>
    </r>
  </si>
  <si>
    <r>
      <rPr>
        <sz val="11"/>
        <rFont val="Times New Roman"/>
        <family val="1"/>
      </rPr>
      <t>1.1.1. Стоимость имущества, закрепленного собственником имущества за муниципальным учреждением на праве оперативного управления</t>
    </r>
  </si>
  <si>
    <r>
      <rPr>
        <sz val="11"/>
        <rFont val="Times New Roman"/>
        <family val="1"/>
      </rPr>
      <t>1.1.4. Остаточная стоимость недвижимого муниципального имущества</t>
    </r>
  </si>
  <si>
    <r>
      <rPr>
        <sz val="11"/>
        <rFont val="Times New Roman"/>
        <family val="1"/>
      </rPr>
      <t>1.2. Общая балансовая стоимость движимого муниципального имущества, всего</t>
    </r>
  </si>
  <si>
    <r>
      <rPr>
        <sz val="11"/>
        <rFont val="Times New Roman"/>
        <family val="1"/>
      </rPr>
      <t>1.2.1. Общая балансовая стоимость особо ценного движимого имущества</t>
    </r>
  </si>
  <si>
    <r>
      <rPr>
        <sz val="11"/>
        <rFont val="Times New Roman"/>
        <family val="1"/>
      </rPr>
      <t>1.2.2. Остаточная стоимость особо ценного движимого имущества</t>
    </r>
  </si>
  <si>
    <r>
      <rPr>
        <b/>
        <sz val="11"/>
        <rFont val="Times New Roman"/>
        <family val="1"/>
      </rPr>
      <t>2. Финансовые активы, всего</t>
    </r>
  </si>
  <si>
    <r>
      <rPr>
        <sz val="11"/>
        <rFont val="Times New Roman"/>
        <family val="1"/>
      </rPr>
      <t>2.1. Дебиторская задолженность по доходам, полученным за счет средств бюджета города</t>
    </r>
  </si>
  <si>
    <r>
      <rPr>
        <sz val="11"/>
        <rFont val="Times New Roman"/>
        <family val="1"/>
      </rPr>
      <t>2.2. Дебиторская задолженность по выданным авансам, полученным за счет средств бюджета города, всего:</t>
    </r>
  </si>
  <si>
    <r>
      <rPr>
        <sz val="11"/>
        <rFont val="Times New Roman"/>
        <family val="1"/>
      </rPr>
      <t>2.2.1. по выданным авансам на услуги связи</t>
    </r>
  </si>
  <si>
    <r>
      <rPr>
        <sz val="11"/>
        <rFont val="Times New Roman"/>
        <family val="1"/>
      </rPr>
      <t>2.2.2. по выданным авансам на транспортные услуги</t>
    </r>
  </si>
  <si>
    <r>
      <rPr>
        <sz val="11"/>
        <rFont val="Times New Roman"/>
        <family val="1"/>
      </rPr>
      <t>2.2.3. по выданным авансам на коммунальные услуги</t>
    </r>
  </si>
  <si>
    <r>
      <rPr>
        <sz val="11"/>
        <rFont val="Times New Roman"/>
        <family val="1"/>
      </rPr>
      <t>2.2.4. по выданным авансам на услуги по содержанию имущества</t>
    </r>
  </si>
  <si>
    <r>
      <rPr>
        <sz val="11"/>
        <rFont val="Times New Roman"/>
        <family val="1"/>
      </rPr>
      <t>2.2.5. по выданным авансам на прочие услуги</t>
    </r>
  </si>
  <si>
    <r>
      <rPr>
        <sz val="11"/>
        <rFont val="Times New Roman"/>
        <family val="1"/>
      </rPr>
      <t>2.2.6. по выданным авансам на приобретение основных средств</t>
    </r>
  </si>
  <si>
    <r>
      <rPr>
        <sz val="11"/>
        <rFont val="Times New Roman"/>
        <family val="1"/>
      </rPr>
      <t>2.2.7. по выданным авансам на приобретение нематериальных активов</t>
    </r>
  </si>
  <si>
    <r>
      <rPr>
        <sz val="11"/>
        <rFont val="Times New Roman"/>
        <family val="1"/>
      </rPr>
      <t xml:space="preserve">2.2.8. по выданным авансам на приобретение непроизводственных
</t>
    </r>
    <r>
      <rPr>
        <sz val="11"/>
        <rFont val="Times New Roman"/>
        <family val="1"/>
      </rPr>
      <t>активов</t>
    </r>
  </si>
  <si>
    <r>
      <rPr>
        <sz val="11"/>
        <rFont val="Times New Roman"/>
        <family val="1"/>
      </rPr>
      <t>2.2.9. по выданным авансам на приобретение материальных запасов</t>
    </r>
  </si>
  <si>
    <r>
      <rPr>
        <sz val="11"/>
        <rFont val="Times New Roman"/>
        <family val="1"/>
      </rPr>
      <t>2.2.10. по выданным авансам на прочие расходы</t>
    </r>
  </si>
  <si>
    <r>
      <rPr>
        <sz val="11"/>
        <rFont val="Times New Roman"/>
        <family val="1"/>
      </rPr>
      <t>2.3. Дебиторская задолженность по выданным авансам за счет доходов, полученных от платной и иной приносящей доход деятельности, всего:</t>
    </r>
  </si>
  <si>
    <r>
      <rPr>
        <sz val="11"/>
        <rFont val="Times New Roman"/>
        <family val="1"/>
      </rPr>
      <t>2.3.1. по выданным авансам на услуги связи</t>
    </r>
  </si>
  <si>
    <r>
      <rPr>
        <sz val="11"/>
        <rFont val="Times New Roman"/>
        <family val="1"/>
      </rPr>
      <t>2.3.2. по выданным авансам на транспортные услуги</t>
    </r>
  </si>
  <si>
    <r>
      <rPr>
        <sz val="11"/>
        <rFont val="Times New Roman"/>
        <family val="1"/>
      </rPr>
      <t>2.3.3. по выданным авансам на коммунальные услуги</t>
    </r>
  </si>
  <si>
    <r>
      <rPr>
        <sz val="11"/>
        <rFont val="Times New Roman"/>
        <family val="1"/>
      </rPr>
      <t>2.3.4. по выданным авансам на услуги по содержанию имущества</t>
    </r>
  </si>
  <si>
    <r>
      <rPr>
        <sz val="11"/>
        <rFont val="Times New Roman"/>
        <family val="1"/>
      </rPr>
      <t>2.3.5. по выданным авансам на прочие услуги</t>
    </r>
  </si>
  <si>
    <r>
      <rPr>
        <sz val="11"/>
        <rFont val="Times New Roman"/>
        <family val="1"/>
      </rPr>
      <t>2.3.6. по выданным авансам на приобретение основных средств</t>
    </r>
  </si>
  <si>
    <r>
      <rPr>
        <sz val="11"/>
        <rFont val="Times New Roman"/>
        <family val="1"/>
      </rPr>
      <t>2.3.7. по выданным авансам на приобретение нематериальных активов</t>
    </r>
  </si>
  <si>
    <r>
      <rPr>
        <sz val="11"/>
        <rFont val="Times New Roman"/>
        <family val="1"/>
      </rPr>
      <t>2.3.8. по выданным авансам на приобретение непроизводственных активов</t>
    </r>
  </si>
  <si>
    <r>
      <rPr>
        <sz val="11"/>
        <rFont val="Times New Roman"/>
        <family val="1"/>
      </rPr>
      <t>2.3.9. по выданным авансам на приобретение материальных запасов</t>
    </r>
  </si>
  <si>
    <r>
      <rPr>
        <sz val="11"/>
        <rFont val="Times New Roman"/>
        <family val="1"/>
      </rPr>
      <t>2.3.10. по выданным авансам на прочие расходы</t>
    </r>
  </si>
  <si>
    <r>
      <rPr>
        <b/>
        <sz val="11"/>
        <rFont val="Times New Roman"/>
        <family val="1"/>
      </rPr>
      <t>3. Обязательства, всего</t>
    </r>
  </si>
  <si>
    <r>
      <rPr>
        <sz val="11"/>
        <rFont val="Times New Roman"/>
        <family val="1"/>
      </rPr>
      <t>3.1. Просроченная кредиторская задолженность</t>
    </r>
  </si>
  <si>
    <r>
      <rPr>
        <sz val="11"/>
        <rFont val="Times New Roman"/>
        <family val="1"/>
      </rPr>
      <t xml:space="preserve">3.2. Кредиторская задолженность по расчетам с поставщиками и
</t>
    </r>
    <r>
      <rPr>
        <sz val="11"/>
        <rFont val="Times New Roman"/>
        <family val="1"/>
      </rPr>
      <t>подрядчиками за счет средств бюджета города, всего:</t>
    </r>
  </si>
  <si>
    <r>
      <rPr>
        <sz val="11"/>
        <rFont val="Times New Roman"/>
        <family val="1"/>
      </rPr>
      <t>3.2.1.  по начислениям на выплаты по оплате труда</t>
    </r>
  </si>
  <si>
    <r>
      <rPr>
        <sz val="11"/>
        <rFont val="Times New Roman"/>
        <family val="1"/>
      </rPr>
      <t>3.2.2.  по оплате услуг связи</t>
    </r>
  </si>
  <si>
    <r>
      <rPr>
        <sz val="11"/>
        <rFont val="Times New Roman"/>
        <family val="1"/>
      </rPr>
      <t>3.2.3. по оплате транспортных услуг</t>
    </r>
  </si>
  <si>
    <r>
      <rPr>
        <sz val="11"/>
        <rFont val="Times New Roman"/>
        <family val="1"/>
      </rPr>
      <t>3.2.4. по оплате коммунальных услуг</t>
    </r>
  </si>
  <si>
    <r>
      <rPr>
        <sz val="11"/>
        <rFont val="Times New Roman"/>
        <family val="1"/>
      </rPr>
      <t>3.2.5. по оплате услуг по содержанию имущества</t>
    </r>
  </si>
  <si>
    <r>
      <rPr>
        <sz val="11"/>
        <rFont val="Times New Roman"/>
        <family val="1"/>
      </rPr>
      <t>3.2.6. по оплате прочих услуг</t>
    </r>
  </si>
  <si>
    <r>
      <rPr>
        <sz val="11"/>
        <rFont val="Times New Roman"/>
        <family val="1"/>
      </rPr>
      <t>3.2.7. по приобретению основных средств</t>
    </r>
  </si>
  <si>
    <r>
      <rPr>
        <sz val="11"/>
        <rFont val="Times New Roman"/>
        <family val="1"/>
      </rPr>
      <t>3.2.8. по приобретению нематериальных активов</t>
    </r>
  </si>
  <si>
    <r>
      <rPr>
        <sz val="11"/>
        <rFont val="Times New Roman"/>
        <family val="1"/>
      </rPr>
      <t>3.2.9. по приобретению непроизводственных активов</t>
    </r>
  </si>
  <si>
    <r>
      <rPr>
        <sz val="11"/>
        <rFont val="Times New Roman"/>
        <family val="1"/>
      </rPr>
      <t>3.2.10. по приобретению материальных запасов</t>
    </r>
  </si>
  <si>
    <r>
      <rPr>
        <sz val="11"/>
        <rFont val="Times New Roman"/>
        <family val="1"/>
      </rPr>
      <t>3.2.11. по оплате прочих расходов</t>
    </r>
  </si>
  <si>
    <r>
      <rPr>
        <sz val="11"/>
        <rFont val="Times New Roman"/>
        <family val="1"/>
      </rPr>
      <t>3.2.12. по платежам в бюджет</t>
    </r>
  </si>
  <si>
    <r>
      <rPr>
        <sz val="11"/>
        <rFont val="Times New Roman"/>
        <family val="1"/>
      </rPr>
      <t>3.2.13. по прочим расчетам с кредиторами</t>
    </r>
  </si>
  <si>
    <r>
      <rPr>
        <sz val="11"/>
        <rFont val="Times New Roman"/>
        <family val="1"/>
      </rPr>
  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  </r>
  </si>
  <si>
    <r>
      <rPr>
        <sz val="11"/>
        <rFont val="Times New Roman"/>
        <family val="1"/>
      </rPr>
      <t>3.3.1.  по начислениям на выплаты по оплате труда</t>
    </r>
  </si>
  <si>
    <r>
      <rPr>
        <sz val="11"/>
        <rFont val="Times New Roman"/>
        <family val="1"/>
      </rPr>
      <t>3.3.2.  по оплате услуг связи</t>
    </r>
  </si>
  <si>
    <r>
      <rPr>
        <sz val="11"/>
        <rFont val="Times New Roman"/>
        <family val="1"/>
      </rPr>
      <t>3.3.3. по оплате транспортных услуг</t>
    </r>
  </si>
  <si>
    <r>
      <rPr>
        <sz val="11"/>
        <rFont val="Times New Roman"/>
        <family val="1"/>
      </rPr>
      <t>3.3.4. по оплате коммунальных услуг</t>
    </r>
  </si>
  <si>
    <r>
      <rPr>
        <sz val="11"/>
        <rFont val="Times New Roman"/>
        <family val="1"/>
      </rPr>
      <t>3.3.5. по оплате услуг по содержанию имущества</t>
    </r>
  </si>
  <si>
    <r>
      <rPr>
        <sz val="11"/>
        <rFont val="Times New Roman"/>
        <family val="1"/>
      </rPr>
      <t>3.3.6. по оплате прочих услуг</t>
    </r>
  </si>
  <si>
    <r>
      <rPr>
        <sz val="11"/>
        <rFont val="Times New Roman"/>
        <family val="1"/>
      </rPr>
      <t>3.3.7. по приобретению основных средств</t>
    </r>
  </si>
  <si>
    <r>
      <rPr>
        <sz val="11"/>
        <rFont val="Times New Roman"/>
        <family val="1"/>
      </rPr>
      <t>3.3.8. по приобретению нематериальных активов</t>
    </r>
  </si>
  <si>
    <r>
      <rPr>
        <sz val="11"/>
        <rFont val="Times New Roman"/>
        <family val="1"/>
      </rPr>
      <t>3.3.9. по приобретению непроизводственных активов</t>
    </r>
  </si>
  <si>
    <r>
      <rPr>
        <sz val="11"/>
        <rFont val="Times New Roman"/>
        <family val="1"/>
      </rPr>
      <t>3.3.10. по приобретению материальных запасов</t>
    </r>
  </si>
  <si>
    <r>
      <rPr>
        <sz val="11"/>
        <rFont val="Times New Roman"/>
        <family val="1"/>
      </rPr>
      <t>3.3.11. по оплате прочих расходов</t>
    </r>
  </si>
  <si>
    <r>
      <rPr>
        <sz val="11"/>
        <rFont val="Times New Roman"/>
        <family val="1"/>
      </rPr>
      <t>3.3.12. по платежам в бюджет</t>
    </r>
  </si>
  <si>
    <r>
      <rPr>
        <sz val="11"/>
        <rFont val="Times New Roman"/>
        <family val="1"/>
      </rPr>
      <t>3.3.13. по прочим расчетам с кредиторами</t>
    </r>
  </si>
  <si>
    <r>
      <rPr>
        <sz val="11"/>
        <rFont val="Times New Roman"/>
        <family val="1"/>
      </rPr>
      <t>4.1. Сумма выставленных требований в возмещение ущерба</t>
    </r>
  </si>
  <si>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</si>
  <si>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в том числе:</t>
    </r>
  </si>
  <si>
    <r>
      <rPr>
        <sz val="11"/>
        <rFont val="Times New Roman"/>
        <family val="1"/>
      </rPr>
      <t>Х</t>
    </r>
  </si>
  <si>
    <r>
      <rPr>
        <b/>
        <sz val="11"/>
        <rFont val="Times New Roman"/>
        <family val="1"/>
      </rPr>
      <t>Поступления, всего:</t>
    </r>
  </si>
  <si>
    <r>
      <rPr>
        <sz val="11"/>
        <rFont val="Times New Roman"/>
        <family val="1"/>
      </rPr>
      <t xml:space="preserve">Субсидии на выполнение
</t>
    </r>
    <r>
      <rPr>
        <sz val="11"/>
        <rFont val="Times New Roman"/>
        <family val="1"/>
      </rPr>
      <t>муниципального задания</t>
    </r>
  </si>
  <si>
    <r>
      <rPr>
        <sz val="11"/>
        <rFont val="Times New Roman"/>
        <family val="1"/>
      </rPr>
      <t>Целевая субсидия</t>
    </r>
  </si>
  <si>
    <r>
      <rPr>
        <sz val="11"/>
        <rFont val="Times New Roman"/>
        <family val="1"/>
      </rPr>
      <t>Бюджетные инвестиции</t>
    </r>
  </si>
  <si>
    <r>
      <rPr>
        <sz val="11"/>
        <rFont val="Times New Roman"/>
        <family val="1"/>
      </rPr>
      <t xml:space="preserve">Поступления от оказания
</t>
    </r>
    <r>
      <rPr>
        <sz val="11"/>
        <rFont val="Times New Roman"/>
        <family val="1"/>
      </rPr>
      <t xml:space="preserve">муниципальным учреждением  услуг (выполнения работ), предоставление которых для физических и юридических лиц
</t>
    </r>
    <r>
      <rPr>
        <sz val="11"/>
        <rFont val="Times New Roman"/>
        <family val="1"/>
      </rPr>
      <t>осуществляется на платной основе, всего</t>
    </r>
  </si>
  <si>
    <r>
      <rPr>
        <sz val="11"/>
        <rFont val="Times New Roman"/>
        <family val="1"/>
      </rPr>
      <t>Услуга № 1</t>
    </r>
  </si>
  <si>
    <r>
      <rPr>
        <sz val="11"/>
        <rFont val="Times New Roman"/>
        <family val="1"/>
      </rPr>
      <t>Услуга № 2</t>
    </r>
  </si>
  <si>
    <r>
      <rPr>
        <sz val="11"/>
        <rFont val="Times New Roman"/>
        <family val="1"/>
      </rPr>
      <t xml:space="preserve">Поступления от иной
</t>
    </r>
    <r>
      <rPr>
        <sz val="11"/>
        <rFont val="Times New Roman"/>
        <family val="1"/>
      </rPr>
      <t>приносящей доход деятельности, всего:</t>
    </r>
  </si>
  <si>
    <r>
      <rPr>
        <sz val="11"/>
        <rFont val="Times New Roman"/>
        <family val="1"/>
      </rPr>
      <t>Остаток средств на конец  года</t>
    </r>
  </si>
  <si>
    <r>
      <rPr>
        <b/>
        <sz val="11"/>
        <rFont val="Times New Roman"/>
        <family val="1"/>
      </rPr>
      <t>Выплаты, всего:</t>
    </r>
  </si>
  <si>
    <r>
      <rPr>
        <b/>
        <sz val="11"/>
        <rFont val="Times New Roman"/>
        <family val="1"/>
      </rPr>
      <t>902*</t>
    </r>
  </si>
  <si>
    <r>
      <rPr>
        <sz val="11"/>
        <rFont val="Times New Roman"/>
        <family val="1"/>
      </rPr>
      <t>Заработная плата</t>
    </r>
  </si>
  <si>
    <r>
      <rPr>
        <sz val="11"/>
        <rFont val="Times New Roman"/>
        <family val="1"/>
      </rPr>
      <t xml:space="preserve">Иные выплаты
</t>
    </r>
    <r>
      <rPr>
        <sz val="11"/>
        <rFont val="Times New Roman"/>
        <family val="1"/>
      </rPr>
      <t>персоналу в денежной форме</t>
    </r>
  </si>
  <si>
    <r>
      <rPr>
        <sz val="11"/>
        <rFont val="Times New Roman"/>
        <family val="1"/>
      </rPr>
      <t xml:space="preserve">Начисления на
</t>
    </r>
    <r>
      <rPr>
        <sz val="11"/>
        <rFont val="Times New Roman"/>
        <family val="1"/>
      </rPr>
      <t>выплаты по оплате труда</t>
    </r>
  </si>
  <si>
    <r>
      <rPr>
        <sz val="11"/>
        <rFont val="Times New Roman"/>
        <family val="1"/>
      </rPr>
      <t>Услуги связи</t>
    </r>
  </si>
  <si>
    <r>
      <rPr>
        <sz val="11"/>
        <rFont val="Times New Roman"/>
        <family val="1"/>
      </rPr>
      <t xml:space="preserve">Транспортные услуги,
</t>
    </r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</si>
  <si>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222-1</t>
    </r>
  </si>
  <si>
    <r>
      <rPr>
        <sz val="11"/>
        <rFont val="Times New Roman"/>
        <family val="1"/>
      </rPr>
      <t>222-2</t>
    </r>
  </si>
  <si>
    <r>
      <rPr>
        <sz val="11"/>
        <rFont val="Times New Roman"/>
        <family val="1"/>
      </rPr>
      <t xml:space="preserve">Коммунальные
</t>
    </r>
    <r>
      <rPr>
        <sz val="11"/>
        <rFont val="Times New Roman"/>
        <family val="1"/>
      </rPr>
      <t>услуги, всего</t>
    </r>
  </si>
  <si>
    <r>
      <rPr>
        <sz val="11"/>
        <rFont val="Times New Roman"/>
        <family val="1"/>
      </rPr>
      <t>223-1</t>
    </r>
  </si>
  <si>
    <r>
      <rPr>
        <sz val="11"/>
        <rFont val="Times New Roman"/>
        <family val="1"/>
      </rPr>
      <t>223-2</t>
    </r>
  </si>
  <si>
    <r>
      <rPr>
        <sz val="11"/>
        <rFont val="Times New Roman"/>
        <family val="1"/>
      </rPr>
      <t>223-3</t>
    </r>
  </si>
  <si>
    <r>
      <rPr>
        <sz val="11"/>
        <rFont val="Times New Roman"/>
        <family val="1"/>
      </rPr>
      <t>223-4</t>
    </r>
  </si>
  <si>
    <r>
      <rPr>
        <sz val="11"/>
        <rFont val="Times New Roman"/>
        <family val="1"/>
      </rPr>
      <t xml:space="preserve">Арендная плата за пользование
</t>
    </r>
    <r>
      <rPr>
        <sz val="11"/>
        <rFont val="Times New Roman"/>
        <family val="1"/>
      </rPr>
      <t>имуществом</t>
    </r>
  </si>
  <si>
    <r>
      <rPr>
        <sz val="11"/>
        <rFont val="Times New Roman"/>
        <family val="1"/>
      </rPr>
      <t xml:space="preserve">Работы, услуги по содержанию
</t>
    </r>
    <r>
      <rPr>
        <sz val="11"/>
        <rFont val="Times New Roman"/>
        <family val="1"/>
      </rPr>
      <t>имущества, всего</t>
    </r>
  </si>
  <si>
    <r>
      <rPr>
        <sz val="11"/>
        <rFont val="Times New Roman"/>
        <family val="1"/>
      </rPr>
      <t>225-1</t>
    </r>
  </si>
  <si>
    <r>
      <rPr>
        <sz val="11"/>
        <rFont val="Times New Roman"/>
        <family val="1"/>
      </rPr>
      <t>225-2</t>
    </r>
  </si>
  <si>
    <r>
      <rPr>
        <sz val="11"/>
        <rFont val="Times New Roman"/>
        <family val="1"/>
      </rPr>
      <t>225-3</t>
    </r>
  </si>
  <si>
    <r>
      <rPr>
        <sz val="11"/>
        <rFont val="Times New Roman"/>
        <family val="1"/>
      </rPr>
      <t>225-4</t>
    </r>
  </si>
  <si>
    <r>
      <rPr>
        <sz val="11"/>
        <rFont val="Times New Roman"/>
        <family val="1"/>
      </rPr>
      <t>225-6</t>
    </r>
  </si>
  <si>
    <r>
      <rPr>
        <sz val="11"/>
        <rFont val="Times New Roman"/>
        <family val="1"/>
      </rPr>
      <t xml:space="preserve">Прочие работы,
</t>
    </r>
    <r>
      <rPr>
        <sz val="11"/>
        <rFont val="Times New Roman"/>
        <family val="1"/>
      </rPr>
      <t>услуги, всего</t>
    </r>
  </si>
  <si>
    <r>
      <rPr>
        <sz val="11"/>
        <rFont val="Times New Roman"/>
        <family val="1"/>
      </rPr>
      <t>226-1</t>
    </r>
  </si>
  <si>
    <r>
      <rPr>
        <sz val="11"/>
        <rFont val="Times New Roman"/>
        <family val="1"/>
      </rPr>
      <t>226-2</t>
    </r>
  </si>
  <si>
    <r>
      <rPr>
        <sz val="11"/>
        <rFont val="Times New Roman"/>
        <family val="1"/>
      </rPr>
      <t>226-3</t>
    </r>
  </si>
  <si>
    <r>
      <rPr>
        <sz val="11"/>
        <rFont val="Times New Roman"/>
        <family val="1"/>
      </rPr>
      <t>226-4</t>
    </r>
  </si>
  <si>
    <r>
      <rPr>
        <sz val="11"/>
        <rFont val="Times New Roman"/>
        <family val="1"/>
      </rPr>
      <t xml:space="preserve">Пособия по социальной помощи
</t>
    </r>
    <r>
      <rPr>
        <sz val="11"/>
        <rFont val="Times New Roman"/>
        <family val="1"/>
      </rPr>
      <t>населению</t>
    </r>
  </si>
  <si>
    <r>
      <rPr>
        <sz val="11"/>
        <rFont val="Times New Roman"/>
        <family val="1"/>
      </rPr>
      <t>Прочие расходы,</t>
    </r>
  </si>
  <si>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</si>
  <si>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 xml:space="preserve">- налоговые отчисления в
</t>
    </r>
    <r>
      <rPr>
        <sz val="11"/>
        <rFont val="Times New Roman"/>
        <family val="1"/>
      </rPr>
      <t>бюджеты всех уровней</t>
    </r>
  </si>
  <si>
    <r>
      <rPr>
        <sz val="11"/>
        <rFont val="Times New Roman"/>
        <family val="1"/>
      </rPr>
      <t xml:space="preserve">- неналоговые отчисления в
</t>
    </r>
    <r>
      <rPr>
        <sz val="11"/>
        <rFont val="Times New Roman"/>
        <family val="1"/>
      </rPr>
      <t>бюджеты всех уровней</t>
    </r>
  </si>
  <si>
    <r>
      <rPr>
        <sz val="11"/>
        <rFont val="Times New Roman"/>
        <family val="1"/>
      </rPr>
      <t xml:space="preserve">- прочие текущие
</t>
    </r>
    <r>
      <rPr>
        <sz val="11"/>
        <rFont val="Times New Roman"/>
        <family val="1"/>
      </rPr>
      <t>расходы</t>
    </r>
  </si>
  <si>
    <r>
      <rPr>
        <sz val="11"/>
        <rFont val="Times New Roman"/>
        <family val="1"/>
      </rPr>
      <t xml:space="preserve">Поступление нефинансовых
</t>
    </r>
    <r>
      <rPr>
        <sz val="11"/>
        <rFont val="Times New Roman"/>
        <family val="1"/>
      </rPr>
      <t>активов, всего</t>
    </r>
  </si>
  <si>
    <r>
      <rPr>
        <sz val="11"/>
        <rFont val="Times New Roman"/>
        <family val="1"/>
      </rPr>
      <t xml:space="preserve">Увеличение стоимости основных
</t>
    </r>
    <r>
      <rPr>
        <sz val="11"/>
        <rFont val="Times New Roman"/>
        <family val="1"/>
      </rPr>
      <t>средств, всего</t>
    </r>
  </si>
  <si>
    <r>
      <rPr>
        <sz val="11"/>
        <rFont val="Times New Roman"/>
        <family val="1"/>
      </rPr>
      <t xml:space="preserve">- приобретение
</t>
    </r>
    <r>
      <rPr>
        <sz val="11"/>
        <rFont val="Times New Roman"/>
        <family val="1"/>
      </rPr>
      <t>оборудования</t>
    </r>
  </si>
  <si>
    <r>
      <rPr>
        <sz val="11"/>
        <rFont val="Times New Roman"/>
        <family val="1"/>
      </rPr>
      <t>310-1</t>
    </r>
  </si>
  <si>
    <r>
      <rPr>
        <sz val="11"/>
        <rFont val="Times New Roman"/>
        <family val="1"/>
      </rPr>
      <t xml:space="preserve">- прочие основные
</t>
    </r>
    <r>
      <rPr>
        <sz val="11"/>
        <rFont val="Times New Roman"/>
        <family val="1"/>
      </rPr>
      <t>средства</t>
    </r>
  </si>
  <si>
    <r>
      <rPr>
        <sz val="11"/>
        <rFont val="Times New Roman"/>
        <family val="1"/>
      </rPr>
      <t>310-2</t>
    </r>
  </si>
  <si>
    <r>
      <rPr>
        <sz val="11"/>
        <rFont val="Times New Roman"/>
        <family val="1"/>
      </rPr>
      <t xml:space="preserve">Увеличение стоимости
</t>
    </r>
    <r>
      <rPr>
        <sz val="11"/>
        <rFont val="Times New Roman"/>
        <family val="1"/>
      </rPr>
      <t xml:space="preserve">материальных
</t>
    </r>
    <r>
      <rPr>
        <sz val="11"/>
        <rFont val="Times New Roman"/>
        <family val="1"/>
      </rPr>
      <t>запасов, всего</t>
    </r>
  </si>
  <si>
    <r>
      <rPr>
        <i/>
        <sz val="11"/>
        <rFont val="Times New Roman"/>
        <family val="1"/>
      </rPr>
      <t>Справочно:</t>
    </r>
  </si>
  <si>
    <r>
      <rPr>
        <sz val="11"/>
        <rFont val="Times New Roman"/>
        <family val="1"/>
      </rPr>
      <t>Объем публичных обязательств, всего</t>
    </r>
  </si>
  <si>
    <r>
      <rPr>
        <sz val="11"/>
        <rFont val="Times New Roman"/>
        <family val="1"/>
      </rPr>
      <t xml:space="preserve">На конец
</t>
    </r>
    <r>
      <rPr>
        <sz val="11"/>
        <rFont val="Times New Roman"/>
        <family val="1"/>
      </rPr>
      <t>отчетного года</t>
    </r>
  </si>
  <si>
    <r>
      <rPr>
        <sz val="11"/>
        <rFont val="Times New Roman"/>
        <family val="1"/>
      </rPr>
      <t xml:space="preserve">1.1. Общая балансовая (остаточная) стоимость недвижимого муниципального
</t>
    </r>
    <r>
      <rPr>
        <sz val="11"/>
        <rFont val="Times New Roman"/>
        <family val="1"/>
      </rPr>
      <t>имущества, находящегося у учреждения на праве оперативного управления всего</t>
    </r>
  </si>
  <si>
    <r>
      <rPr>
        <sz val="11"/>
        <rFont val="Times New Roman"/>
        <family val="1"/>
      </rPr>
      <t>1.3. Общая балансовая (остаточная) стоимость  недвижимого имущества, находящегося у учреждения на праве оперативного управления, и переданного в безвозмездное пользование</t>
    </r>
  </si>
  <si>
    <r>
      <rPr>
        <sz val="11"/>
        <rFont val="Times New Roman"/>
        <family val="1"/>
      </rPr>
      <t>1.4. Общая балансовая (остаточная) стоимость  движимого имущества , находящегося у учреждения на праве оперативного управления</t>
    </r>
  </si>
  <si>
    <r>
      <rPr>
        <sz val="11"/>
        <rFont val="Times New Roman"/>
        <family val="1"/>
      </rPr>
      <t>2.2. Общая балансовая  (остаточная) стоимость особо ценного имущества, находящегося у учреждения на праве оперативного управления и переданного в безвозмездное пользование</t>
    </r>
  </si>
  <si>
    <r>
      <rPr>
        <sz val="11"/>
        <rFont val="Times New Roman"/>
        <family val="1"/>
      </rPr>
      <t>4.1. Общая площадь объектов недвижимого имущества, находящегося у учреждения на праве оперативного управления (кв.м.)</t>
    </r>
  </si>
  <si>
    <r>
      <rPr>
        <sz val="11"/>
        <rFont val="Times New Roman"/>
        <family val="1"/>
      </rPr>
      <t>4.2</t>
    </r>
    <r>
      <rPr>
        <b/>
        <sz val="11"/>
        <rFont val="Times New Roman"/>
        <family val="1"/>
      </rPr>
      <t>.</t>
    </r>
    <r>
      <rPr>
        <sz val="11"/>
        <rFont val="Times New Roman"/>
        <family val="1"/>
      </rPr>
      <t>Общая площадь объектов недвижимого имущества, находящегося у учреждения на праве оперативного управления и переданного в аренду (кв.м.)</t>
    </r>
  </si>
  <si>
    <r>
      <rPr>
        <sz val="11"/>
        <rFont val="Times New Roman"/>
        <family val="1"/>
      </rPr>
      <t>4.3. Общая площадь объектов недвижимого имущества, находящегося у учреждения на праве оперативного управления и переданного в безвозмездное пользование (кв.м.)</t>
    </r>
  </si>
  <si>
    <r>
      <rPr>
        <sz val="11"/>
        <rFont val="Times New Roman"/>
        <family val="1"/>
      </rPr>
      <t xml:space="preserve">5.1. Количество объектов недвижимого имущества, находящегося у учреждения
</t>
    </r>
    <r>
      <rPr>
        <sz val="11"/>
        <rFont val="Times New Roman"/>
        <family val="1"/>
      </rPr>
      <t>на праве оперативного управления (ед.)</t>
    </r>
  </si>
  <si>
    <r>
      <rPr>
        <sz val="11"/>
        <rFont val="Times New Roman"/>
        <family val="1"/>
      </rPr>
      <t>Руководитель муниципального учреждения, уполномоченное лицо</t>
    </r>
  </si>
  <si>
    <r>
      <rPr>
        <sz val="11"/>
        <rFont val="Times New Roman"/>
        <family val="1"/>
      </rPr>
      <t>Главный бухгалтер муниципального учреждения</t>
    </r>
  </si>
  <si>
    <r>
      <rPr>
        <sz val="11"/>
        <rFont val="Times New Roman"/>
        <family val="1"/>
      </rPr>
      <t xml:space="preserve">Николаева А.И.
</t>
    </r>
    <r>
      <rPr>
        <sz val="8"/>
        <rFont val="Times New Roman"/>
        <family val="1"/>
      </rPr>
      <t>(расшифровка подписи)</t>
    </r>
  </si>
  <si>
    <r>
      <rPr>
        <sz val="11"/>
        <rFont val="Times New Roman"/>
        <family val="1"/>
      </rPr>
      <t xml:space="preserve">Исполнитель,
</t>
    </r>
    <r>
      <rPr>
        <sz val="11"/>
        <rFont val="Times New Roman"/>
        <family val="1"/>
      </rPr>
      <t>Тел. (3952)372-511</t>
    </r>
  </si>
  <si>
    <t>Раздел III.    Об использовании имущества, закрепленного за учреждением</t>
  </si>
  <si>
    <t>Раздел II    Результаты деятельности Учреждения</t>
  </si>
  <si>
    <t>664020, г. Иркутск, ул. Макаренко, дом 4</t>
  </si>
  <si>
    <t xml:space="preserve">Отчет о результатах деятельности муниципального учреждения и об использовании закрепленного за ним муниципального имущества  </t>
  </si>
  <si>
    <t xml:space="preserve">                  Форма по КФД</t>
  </si>
  <si>
    <t>1. Нефинансовые активы, всего:</t>
  </si>
  <si>
    <t>1.1.3. Стоимость имущества, приобретенного муниципальным учреждением за счет доходов, полученных от платной и иной приносящей доход деятельности</t>
  </si>
  <si>
    <t>1.1.2. Стоимость имущества, приобретенного муниципальным учреждением за счет выделенных собственником имущества муниципального учреждения средств</t>
  </si>
  <si>
    <t xml:space="preserve"> Показатели по поступлениям и выплатам учреждения</t>
  </si>
  <si>
    <t>Код по бюджетной классификации операции сектора государственного управления</t>
  </si>
  <si>
    <t>Наименование показателя</t>
  </si>
  <si>
    <t>субсидия на возмещение нормативных затрат, связанных с оказанием учреждением в соответствии с муниципальным заданием муниципальных услуг (выполнением работ)</t>
  </si>
  <si>
    <t>субсидия, предоставляемая в соответствии с решением о бюджете на осуществление соответствующих целей</t>
  </si>
  <si>
    <t>бюджетные инвестиции</t>
  </si>
  <si>
    <t>поступления от оказания учреждением услуг на платной основе, другие поступления от иной приносящей доход деятельности, безвозмездные перечисления от физических и юридических лиц</t>
  </si>
  <si>
    <t>Остаток средств на начало года</t>
  </si>
  <si>
    <t>4. Общая сумма установленных недостач и хищений</t>
  </si>
  <si>
    <t>5. Цены (тарифы) на платные услуги</t>
  </si>
  <si>
    <t>6. Общее количество оказанных услуг</t>
  </si>
  <si>
    <t>7. Количество жалоб потребителей</t>
  </si>
  <si>
    <t>Остаток средств на конец года</t>
  </si>
  <si>
    <t>Оплата труда и начисления на выплаты по оплате труда, всего</t>
  </si>
  <si>
    <t>Оплата работ, услуг, всего</t>
  </si>
  <si>
    <t>* Примечание: детализация расходов по кодам по бюджетной классификации операции сектора государственного управления не является исчерпывающей и при необходимости может быть расширена</t>
  </si>
  <si>
    <t>1.2. Общая балансовая (остаточная) стоимость недвижимого имущества, находящегося у учреждения  на праве оперативного управления, и переданного в аренду</t>
  </si>
  <si>
    <t>2.1. Общая балансовая (остаточная)  стоимость особо ценного  имущества, находящегося у учреждения на праве оперативного управления и переданного в аренду</t>
  </si>
  <si>
    <t>3.1.Общая балансовая стоимость движимого имущества, находящегося у учреждения на праве оперативного управления</t>
  </si>
  <si>
    <t>3.2. Общая балансовая  (остаточная) стоимость особо ценного  имущества</t>
  </si>
  <si>
    <r>
      <t>"</t>
    </r>
    <r>
      <rPr>
        <u/>
        <sz val="11"/>
        <rFont val="Times New Roman"/>
        <family val="1"/>
      </rPr>
      <t>          </t>
    </r>
    <r>
      <rPr>
        <sz val="11"/>
        <rFont val="Times New Roman"/>
        <family val="1"/>
      </rPr>
      <t>"</t>
    </r>
    <r>
      <rPr>
        <u/>
        <sz val="11"/>
        <rFont val="Times New Roman"/>
        <family val="1"/>
      </rPr>
      <t>                               </t>
    </r>
    <r>
      <rPr>
        <sz val="11"/>
        <rFont val="Times New Roman"/>
        <family val="1"/>
      </rPr>
      <t>20</t>
    </r>
    <r>
      <rPr>
        <u/>
        <sz val="11"/>
        <rFont val="Times New Roman"/>
        <family val="1"/>
      </rPr>
      <t>     </t>
    </r>
    <r>
      <rPr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</rPr>
      <t>г.</t>
    </r>
  </si>
  <si>
    <t>за 2024 год</t>
  </si>
  <si>
    <r>
      <rPr>
        <sz val="14"/>
        <rFont val="Times New Roman"/>
        <family val="1"/>
      </rPr>
      <t>«_31_»_декабря</t>
    </r>
    <r>
      <rPr>
        <u/>
        <sz val="14"/>
        <rFont val="Times New Roman"/>
        <family val="1"/>
      </rPr>
      <t>    </t>
    </r>
    <r>
      <rPr>
        <sz val="14"/>
        <rFont val="Times New Roman"/>
        <family val="1"/>
      </rPr>
      <t>2024 г.</t>
    </r>
  </si>
  <si>
    <t>1.4. Количество штатных единиц: 118,13</t>
  </si>
  <si>
    <t>1.3. Перечень услуг (работ), осуществляемых на платной основе:  нет</t>
  </si>
  <si>
    <t>1.5. Средняя заработная плата: 65,1 тыс. руб.</t>
  </si>
  <si>
    <t>Отчетный 2024 год</t>
  </si>
  <si>
    <t>226-8</t>
  </si>
  <si>
    <r>
      <rPr>
        <sz val="11"/>
        <rFont val="Times New Roman"/>
        <family val="1"/>
      </rPr>
      <t xml:space="preserve">Любимова И.М.
</t>
    </r>
    <r>
      <rPr>
        <sz val="8"/>
        <rFont val="Times New Roman"/>
        <family val="1"/>
      </rPr>
      <t>(расшифровка подписи)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</si>
</sst>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26" x14ac:knownFonts="1">
    <font>
      <sz val="10"/>
      <color rgb="FF000000"/>
      <name val="Times New Roman"/>
      <charset val="204"/>
    </font>
    <font>
      <b/>
      <sz val="14"/>
      <name val="Times New Roman"/>
    </font>
    <font>
      <sz val="14"/>
      <name val="Times New Roman"/>
    </font>
    <font>
      <sz val="8"/>
      <name val="Times New Roman"/>
    </font>
    <font>
      <sz val="11"/>
      <name val="Times New Roman"/>
    </font>
    <font>
      <sz val="9"/>
      <name val="Times New Roman"/>
    </font>
    <font>
      <sz val="11"/>
      <color rgb="FF000000"/>
      <name val="Times New Roman"/>
      <family val="2"/>
    </font>
    <font>
      <b/>
      <sz val="11"/>
      <name val="Times New Roman"/>
    </font>
    <font>
      <b/>
      <sz val="11"/>
      <color rgb="FF000000"/>
      <name val="Times New Roman"/>
      <family val="2"/>
    </font>
    <font>
      <i/>
      <sz val="11"/>
      <name val="Times New Roman"/>
    </font>
    <font>
      <sz val="10"/>
      <name val="Times New Roman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indent="11"/>
    </xf>
    <xf numFmtId="1" fontId="6" fillId="0" borderId="2" xfId="0" applyNumberFormat="1" applyFont="1" applyFill="1" applyBorder="1" applyAlignment="1">
      <alignment horizontal="left" vertical="top" shrinkToFit="1"/>
    </xf>
    <xf numFmtId="0" fontId="0" fillId="0" borderId="2" xfId="0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top" wrapText="1" indent="1"/>
    </xf>
    <xf numFmtId="1" fontId="6" fillId="0" borderId="0" xfId="0" applyNumberFormat="1" applyFont="1" applyFill="1" applyBorder="1" applyAlignment="1">
      <alignment horizontal="left" vertical="top" indent="1" shrinkToFit="1"/>
    </xf>
    <xf numFmtId="1" fontId="6" fillId="0" borderId="2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top" wrapText="1"/>
    </xf>
    <xf numFmtId="164" fontId="6" fillId="0" borderId="1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center" wrapText="1"/>
    </xf>
    <xf numFmtId="4" fontId="6" fillId="0" borderId="12" xfId="0" applyNumberFormat="1" applyFont="1" applyFill="1" applyBorder="1" applyAlignment="1">
      <alignment horizontal="right" vertical="top" shrinkToFit="1"/>
    </xf>
    <xf numFmtId="4" fontId="6" fillId="0" borderId="2" xfId="0" applyNumberFormat="1" applyFont="1" applyFill="1" applyBorder="1" applyAlignment="1">
      <alignment horizontal="right" vertical="top" shrinkToFit="1"/>
    </xf>
    <xf numFmtId="4" fontId="0" fillId="0" borderId="2" xfId="0" applyNumberFormat="1" applyFill="1" applyBorder="1" applyAlignment="1">
      <alignment horizontal="left" vertical="center" wrapText="1"/>
    </xf>
    <xf numFmtId="4" fontId="0" fillId="0" borderId="2" xfId="0" applyNumberFormat="1" applyFill="1" applyBorder="1" applyAlignment="1">
      <alignment horizontal="left" wrapText="1"/>
    </xf>
    <xf numFmtId="4" fontId="0" fillId="0" borderId="2" xfId="0" applyNumberForma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center" shrinkToFit="1"/>
    </xf>
    <xf numFmtId="4" fontId="0" fillId="0" borderId="2" xfId="0" applyNumberFormat="1" applyFill="1" applyBorder="1" applyAlignment="1">
      <alignment horizontal="right" wrapText="1"/>
    </xf>
    <xf numFmtId="4" fontId="6" fillId="0" borderId="4" xfId="0" applyNumberFormat="1" applyFont="1" applyFill="1" applyBorder="1" applyAlignment="1">
      <alignment horizontal="right" vertical="top" shrinkToFit="1"/>
    </xf>
    <xf numFmtId="4" fontId="0" fillId="0" borderId="9" xfId="0" applyNumberFormat="1" applyFill="1" applyBorder="1" applyAlignment="1">
      <alignment horizontal="right" vertical="center" wrapText="1"/>
    </xf>
    <xf numFmtId="4" fontId="0" fillId="0" borderId="14" xfId="0" applyNumberFormat="1" applyFill="1" applyBorder="1" applyAlignment="1">
      <alignment horizontal="right" vertical="top" wrapText="1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12" xfId="0" applyNumberForma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top" shrinkToFit="1"/>
    </xf>
    <xf numFmtId="0" fontId="23" fillId="0" borderId="2" xfId="0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left" vertical="top" wrapText="1"/>
    </xf>
    <xf numFmtId="4" fontId="6" fillId="0" borderId="14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4" fontId="6" fillId="0" borderId="14" xfId="0" applyNumberFormat="1" applyFont="1" applyFill="1" applyBorder="1" applyAlignment="1">
      <alignment vertical="center" shrinkToFit="1"/>
    </xf>
    <xf numFmtId="4" fontId="8" fillId="0" borderId="14" xfId="0" applyNumberFormat="1" applyFont="1" applyFill="1" applyBorder="1" applyAlignment="1">
      <alignment vertical="center" shrinkToFit="1"/>
    </xf>
    <xf numFmtId="4" fontId="6" fillId="0" borderId="12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shrinkToFit="1"/>
    </xf>
    <xf numFmtId="4" fontId="25" fillId="0" borderId="9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top" wrapText="1" indent="2"/>
    </xf>
    <xf numFmtId="0" fontId="22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shrinkToFit="1"/>
    </xf>
    <xf numFmtId="4" fontId="6" fillId="0" borderId="4" xfId="0" applyNumberFormat="1" applyFont="1" applyFill="1" applyBorder="1" applyAlignment="1">
      <alignment horizontal="right" vertical="center" shrinkToFit="1"/>
    </xf>
    <xf numFmtId="4" fontId="6" fillId="0" borderId="9" xfId="0" applyNumberFormat="1" applyFont="1" applyFill="1" applyBorder="1" applyAlignment="1">
      <alignment horizontal="right" vertical="center" shrinkToFit="1"/>
    </xf>
    <xf numFmtId="4" fontId="4" fillId="0" borderId="14" xfId="0" applyNumberFormat="1" applyFont="1" applyFill="1" applyBorder="1" applyAlignment="1">
      <alignment horizontal="right" vertical="center" wrapText="1"/>
    </xf>
    <xf numFmtId="4" fontId="6" fillId="0" borderId="12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 indent="1"/>
    </xf>
    <xf numFmtId="0" fontId="14" fillId="0" borderId="2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 indent="22"/>
    </xf>
    <xf numFmtId="0" fontId="14" fillId="0" borderId="0" xfId="0" applyFont="1" applyFill="1" applyBorder="1" applyAlignment="1">
      <alignment horizontal="left" vertical="top" wrapText="1" indent="3"/>
    </xf>
    <xf numFmtId="0" fontId="4" fillId="0" borderId="0" xfId="0" applyFont="1" applyFill="1" applyBorder="1" applyAlignment="1">
      <alignment horizontal="left" vertical="top" wrapText="1" indent="3"/>
    </xf>
    <xf numFmtId="0" fontId="7" fillId="0" borderId="0" xfId="0" applyFont="1" applyFill="1" applyBorder="1" applyAlignment="1">
      <alignment horizontal="left" vertical="top" wrapText="1" indent="19"/>
    </xf>
    <xf numFmtId="0" fontId="0" fillId="0" borderId="0" xfId="0" applyFill="1" applyBorder="1" applyAlignment="1">
      <alignment horizontal="left" vertical="top" wrapText="1" indent="3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20"/>
    </xf>
    <xf numFmtId="0" fontId="7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 indent="4"/>
    </xf>
    <xf numFmtId="0" fontId="24" fillId="0" borderId="0" xfId="0" applyFont="1" applyFill="1" applyBorder="1" applyAlignment="1">
      <alignment horizontal="left" vertical="top" wrapText="1" indent="4"/>
    </xf>
    <xf numFmtId="0" fontId="19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J20" sqref="J20"/>
    </sheetView>
  </sheetViews>
  <sheetFormatPr defaultRowHeight="12.75" x14ac:dyDescent="0.2"/>
  <cols>
    <col min="1" max="1" width="13.33203125" customWidth="1"/>
    <col min="2" max="2" width="48.83203125" customWidth="1"/>
    <col min="3" max="3" width="36.5" customWidth="1"/>
    <col min="4" max="4" width="28.5" customWidth="1"/>
  </cols>
  <sheetData>
    <row r="1" spans="1:4" ht="39.75" customHeight="1" x14ac:dyDescent="0.2">
      <c r="A1" s="73" t="s">
        <v>152</v>
      </c>
      <c r="B1" s="74"/>
      <c r="C1" s="74"/>
      <c r="D1" s="74"/>
    </row>
    <row r="2" spans="1:4" ht="25.5" customHeight="1" x14ac:dyDescent="0.2">
      <c r="A2" s="74" t="s">
        <v>178</v>
      </c>
      <c r="B2" s="74"/>
      <c r="C2" s="74"/>
      <c r="D2" s="74"/>
    </row>
    <row r="3" spans="1:4" ht="37.5" customHeight="1" x14ac:dyDescent="0.2">
      <c r="A3" s="75" t="s">
        <v>0</v>
      </c>
      <c r="B3" s="75"/>
      <c r="C3" s="75"/>
      <c r="D3" s="75"/>
    </row>
    <row r="4" spans="1:4" ht="11.25" customHeight="1" x14ac:dyDescent="0.2">
      <c r="A4" s="76" t="s">
        <v>1</v>
      </c>
      <c r="B4" s="76"/>
      <c r="C4" s="76"/>
      <c r="D4" s="76"/>
    </row>
    <row r="5" spans="1:4" ht="24" customHeight="1" x14ac:dyDescent="0.2">
      <c r="A5" s="77" t="s">
        <v>151</v>
      </c>
      <c r="B5" s="78"/>
      <c r="C5" s="78"/>
      <c r="D5" s="78"/>
    </row>
    <row r="6" spans="1:4" ht="11.25" customHeight="1" x14ac:dyDescent="0.2">
      <c r="A6" s="79" t="s">
        <v>2</v>
      </c>
      <c r="B6" s="79"/>
      <c r="C6" s="79"/>
      <c r="D6" s="79"/>
    </row>
    <row r="7" spans="1:4" ht="39" customHeight="1" x14ac:dyDescent="0.2">
      <c r="A7" s="84" t="s">
        <v>3</v>
      </c>
      <c r="B7" s="84"/>
      <c r="C7" s="84"/>
      <c r="D7" s="84"/>
    </row>
    <row r="8" spans="1:4" ht="31.7" customHeight="1" x14ac:dyDescent="0.2">
      <c r="A8" s="85" t="s">
        <v>4</v>
      </c>
      <c r="B8" s="85"/>
      <c r="C8" s="85"/>
      <c r="D8" s="85"/>
    </row>
    <row r="9" spans="1:4" ht="16.5" customHeight="1" x14ac:dyDescent="0.2">
      <c r="A9" s="1"/>
      <c r="B9" s="1"/>
      <c r="C9" s="2"/>
      <c r="D9" s="15" t="s">
        <v>5</v>
      </c>
    </row>
    <row r="10" spans="1:4" ht="16.5" customHeight="1" x14ac:dyDescent="0.2">
      <c r="B10" s="26"/>
      <c r="C10" s="27" t="s">
        <v>153</v>
      </c>
      <c r="D10" s="29"/>
    </row>
    <row r="11" spans="1:4" ht="19.5" customHeight="1" x14ac:dyDescent="0.2">
      <c r="A11" s="1"/>
      <c r="B11" s="71" t="s">
        <v>179</v>
      </c>
      <c r="C11" s="4" t="s">
        <v>6</v>
      </c>
      <c r="D11" s="28">
        <v>45657</v>
      </c>
    </row>
    <row r="12" spans="1:4" ht="15.75" customHeight="1" x14ac:dyDescent="0.2">
      <c r="A12" s="1"/>
      <c r="B12" s="1"/>
      <c r="C12" s="4" t="s">
        <v>7</v>
      </c>
      <c r="D12" s="5">
        <v>46702492</v>
      </c>
    </row>
    <row r="13" spans="1:4" ht="14.25" customHeight="1" x14ac:dyDescent="0.2">
      <c r="A13" s="1"/>
      <c r="B13" s="1"/>
      <c r="C13" s="2"/>
      <c r="D13" s="6"/>
    </row>
    <row r="14" spans="1:4" ht="15.75" customHeight="1" x14ac:dyDescent="0.2">
      <c r="A14" s="7" t="s">
        <v>8</v>
      </c>
      <c r="B14" s="8">
        <v>3810023837</v>
      </c>
      <c r="C14" s="2"/>
      <c r="D14" s="6"/>
    </row>
    <row r="15" spans="1:4" ht="15.75" customHeight="1" x14ac:dyDescent="0.2">
      <c r="A15" s="7" t="s">
        <v>9</v>
      </c>
      <c r="B15" s="8">
        <v>381001001</v>
      </c>
      <c r="C15" s="2"/>
      <c r="D15" s="6"/>
    </row>
    <row r="16" spans="1:4" ht="15.75" customHeight="1" x14ac:dyDescent="0.2">
      <c r="A16" s="81" t="s">
        <v>10</v>
      </c>
      <c r="B16" s="81"/>
      <c r="C16" s="4" t="s">
        <v>11</v>
      </c>
      <c r="D16" s="9">
        <v>383</v>
      </c>
    </row>
    <row r="17" spans="1:4" ht="23.25" customHeight="1" x14ac:dyDescent="0.2">
      <c r="A17" s="86" t="s">
        <v>12</v>
      </c>
      <c r="B17" s="86"/>
      <c r="C17" s="86"/>
      <c r="D17" s="86"/>
    </row>
    <row r="18" spans="1:4" ht="20.100000000000001" customHeight="1" x14ac:dyDescent="0.2">
      <c r="A18" s="82" t="s">
        <v>13</v>
      </c>
      <c r="B18" s="82"/>
      <c r="C18" s="82"/>
      <c r="D18" s="82"/>
    </row>
    <row r="19" spans="1:4" ht="238.7" customHeight="1" x14ac:dyDescent="0.2">
      <c r="A19" s="83" t="s">
        <v>14</v>
      </c>
      <c r="B19" s="83"/>
      <c r="C19" s="83"/>
      <c r="D19" s="83"/>
    </row>
    <row r="20" spans="1:4" ht="88.5" customHeight="1" x14ac:dyDescent="0.2">
      <c r="A20" s="83" t="s">
        <v>15</v>
      </c>
      <c r="B20" s="83"/>
      <c r="C20" s="83"/>
      <c r="D20" s="83"/>
    </row>
    <row r="21" spans="1:4" ht="20.100000000000001" customHeight="1" x14ac:dyDescent="0.2">
      <c r="A21" s="80" t="s">
        <v>181</v>
      </c>
      <c r="B21" s="81"/>
      <c r="C21" s="81"/>
      <c r="D21" s="81"/>
    </row>
    <row r="22" spans="1:4" ht="15.75" customHeight="1" x14ac:dyDescent="0.2">
      <c r="A22" s="80" t="s">
        <v>180</v>
      </c>
      <c r="B22" s="81"/>
      <c r="C22" s="81"/>
      <c r="D22" s="81"/>
    </row>
    <row r="23" spans="1:4" ht="15.75" customHeight="1" x14ac:dyDescent="0.2">
      <c r="A23" s="80" t="s">
        <v>182</v>
      </c>
      <c r="B23" s="81"/>
      <c r="C23" s="81"/>
      <c r="D23" s="81"/>
    </row>
  </sheetData>
  <mergeCells count="16">
    <mergeCell ref="A23:D23"/>
    <mergeCell ref="A2:D2"/>
    <mergeCell ref="A18:D18"/>
    <mergeCell ref="A19:D19"/>
    <mergeCell ref="A20:D20"/>
    <mergeCell ref="A21:D21"/>
    <mergeCell ref="A22:D22"/>
    <mergeCell ref="A7:D7"/>
    <mergeCell ref="A8:D8"/>
    <mergeCell ref="A16:B16"/>
    <mergeCell ref="A17:D17"/>
    <mergeCell ref="A1:D1"/>
    <mergeCell ref="A3:D3"/>
    <mergeCell ref="A4:D4"/>
    <mergeCell ref="A5:D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workbookViewId="0">
      <selection activeCell="B15" sqref="B15"/>
    </sheetView>
  </sheetViews>
  <sheetFormatPr defaultRowHeight="12.75" x14ac:dyDescent="0.2"/>
  <cols>
    <col min="1" max="1" width="83.1640625" customWidth="1"/>
    <col min="2" max="2" width="20" customWidth="1"/>
    <col min="3" max="3" width="19.83203125" customWidth="1"/>
  </cols>
  <sheetData>
    <row r="1" spans="1:4" ht="17.25" customHeight="1" x14ac:dyDescent="0.2">
      <c r="A1" s="88" t="s">
        <v>150</v>
      </c>
      <c r="B1" s="88"/>
      <c r="C1" s="88"/>
      <c r="D1" s="88"/>
    </row>
    <row r="2" spans="1:4" ht="19.5" customHeight="1" x14ac:dyDescent="0.2">
      <c r="A2" s="87" t="s">
        <v>16</v>
      </c>
      <c r="B2" s="87"/>
      <c r="C2" s="87"/>
      <c r="D2" s="19"/>
    </row>
    <row r="3" spans="1:4" ht="44.25" customHeight="1" x14ac:dyDescent="0.2">
      <c r="A3" s="3" t="s">
        <v>17</v>
      </c>
      <c r="B3" s="3" t="s">
        <v>18</v>
      </c>
      <c r="C3" s="18" t="s">
        <v>19</v>
      </c>
    </row>
    <row r="4" spans="1:4" ht="24" customHeight="1" x14ac:dyDescent="0.2">
      <c r="A4" s="32" t="s">
        <v>154</v>
      </c>
      <c r="B4" s="40">
        <v>47997163.130000003</v>
      </c>
      <c r="C4" s="40">
        <v>49795286.049999997</v>
      </c>
      <c r="D4" s="20"/>
    </row>
    <row r="5" spans="1:4" ht="15.75" customHeight="1" x14ac:dyDescent="0.2">
      <c r="A5" s="11" t="s">
        <v>20</v>
      </c>
      <c r="B5" s="41"/>
      <c r="C5" s="41"/>
    </row>
    <row r="6" spans="1:4" ht="28.5" customHeight="1" x14ac:dyDescent="0.2">
      <c r="A6" s="12" t="s">
        <v>21</v>
      </c>
      <c r="B6" s="36">
        <v>17284581.199999999</v>
      </c>
      <c r="C6" s="36">
        <v>17284581.199999999</v>
      </c>
    </row>
    <row r="7" spans="1:4" ht="15.75" customHeight="1" x14ac:dyDescent="0.2">
      <c r="A7" s="11" t="s">
        <v>22</v>
      </c>
      <c r="B7" s="41"/>
      <c r="C7" s="41"/>
    </row>
    <row r="8" spans="1:4" ht="34.35" customHeight="1" x14ac:dyDescent="0.2">
      <c r="A8" s="12" t="s">
        <v>23</v>
      </c>
      <c r="B8" s="36">
        <v>17284581.199999999</v>
      </c>
      <c r="C8" s="42">
        <v>17284581.199999999</v>
      </c>
    </row>
    <row r="9" spans="1:4" ht="43.5" customHeight="1" x14ac:dyDescent="0.2">
      <c r="A9" s="12" t="s">
        <v>156</v>
      </c>
      <c r="B9" s="43"/>
      <c r="C9" s="44"/>
      <c r="D9" s="25"/>
    </row>
    <row r="10" spans="1:4" ht="45.75" customHeight="1" x14ac:dyDescent="0.2">
      <c r="A10" s="33" t="s">
        <v>155</v>
      </c>
      <c r="B10" s="45"/>
      <c r="C10" s="46"/>
    </row>
    <row r="11" spans="1:4" ht="19.350000000000001" customHeight="1" x14ac:dyDescent="0.2">
      <c r="A11" s="24" t="s">
        <v>24</v>
      </c>
      <c r="B11" s="36">
        <v>1387475.06</v>
      </c>
      <c r="C11" s="36">
        <v>1069103.3</v>
      </c>
    </row>
    <row r="12" spans="1:4" ht="29.25" customHeight="1" x14ac:dyDescent="0.2">
      <c r="A12" s="12" t="s">
        <v>25</v>
      </c>
      <c r="B12" s="36">
        <f>B4-B6</f>
        <v>30712581.930000003</v>
      </c>
      <c r="C12" s="36">
        <f>C4-C6</f>
        <v>32510704.849999998</v>
      </c>
    </row>
    <row r="13" spans="1:4" ht="15.75" customHeight="1" x14ac:dyDescent="0.2">
      <c r="A13" s="11" t="s">
        <v>22</v>
      </c>
      <c r="B13" s="41"/>
      <c r="C13" s="41"/>
    </row>
    <row r="14" spans="1:4" ht="27.2" customHeight="1" x14ac:dyDescent="0.2">
      <c r="A14" s="12" t="s">
        <v>26</v>
      </c>
      <c r="B14" s="36">
        <v>6136011.6699999999</v>
      </c>
      <c r="C14" s="36">
        <v>6466809.6699999999</v>
      </c>
    </row>
    <row r="15" spans="1:4" ht="15.75" customHeight="1" x14ac:dyDescent="0.2">
      <c r="A15" s="12" t="s">
        <v>27</v>
      </c>
      <c r="B15" s="36">
        <v>2275320.21</v>
      </c>
      <c r="C15" s="36">
        <v>2445600.79</v>
      </c>
    </row>
    <row r="16" spans="1:4" ht="23.25" customHeight="1" x14ac:dyDescent="0.2">
      <c r="A16" s="31" t="s">
        <v>28</v>
      </c>
      <c r="B16" s="40">
        <f>B31</f>
        <v>131922.43</v>
      </c>
      <c r="C16" s="40">
        <f>C31</f>
        <v>319013.53999999998</v>
      </c>
      <c r="D16" s="20"/>
    </row>
    <row r="17" spans="1:3" ht="15.75" customHeight="1" x14ac:dyDescent="0.2">
      <c r="A17" s="11" t="s">
        <v>20</v>
      </c>
      <c r="B17" s="41"/>
      <c r="C17" s="41"/>
    </row>
    <row r="18" spans="1:3" ht="27.75" customHeight="1" x14ac:dyDescent="0.2">
      <c r="A18" s="12" t="s">
        <v>29</v>
      </c>
      <c r="B18" s="36">
        <v>0</v>
      </c>
      <c r="C18" s="36">
        <v>0</v>
      </c>
    </row>
    <row r="19" spans="1:3" ht="28.5" customHeight="1" x14ac:dyDescent="0.2">
      <c r="A19" s="12" t="s">
        <v>30</v>
      </c>
      <c r="B19" s="45"/>
      <c r="C19" s="45"/>
    </row>
    <row r="20" spans="1:3" ht="15.75" customHeight="1" x14ac:dyDescent="0.2">
      <c r="A20" s="11" t="s">
        <v>22</v>
      </c>
      <c r="B20" s="41"/>
      <c r="C20" s="41"/>
    </row>
    <row r="21" spans="1:3" ht="15.75" customHeight="1" x14ac:dyDescent="0.2">
      <c r="A21" s="12" t="s">
        <v>31</v>
      </c>
      <c r="B21" s="41"/>
      <c r="C21" s="41"/>
    </row>
    <row r="22" spans="1:3" ht="15.75" customHeight="1" x14ac:dyDescent="0.2">
      <c r="A22" s="12" t="s">
        <v>32</v>
      </c>
      <c r="B22" s="41"/>
      <c r="C22" s="41"/>
    </row>
    <row r="23" spans="1:3" ht="15.75" customHeight="1" x14ac:dyDescent="0.2">
      <c r="A23" s="12" t="s">
        <v>33</v>
      </c>
      <c r="B23" s="41"/>
      <c r="C23" s="41"/>
    </row>
    <row r="24" spans="1:3" ht="15.75" customHeight="1" x14ac:dyDescent="0.2">
      <c r="A24" s="12" t="s">
        <v>34</v>
      </c>
      <c r="B24" s="41"/>
      <c r="C24" s="41"/>
    </row>
    <row r="25" spans="1:3" ht="15.75" customHeight="1" x14ac:dyDescent="0.2">
      <c r="A25" s="12" t="s">
        <v>35</v>
      </c>
      <c r="B25" s="36">
        <v>0</v>
      </c>
      <c r="C25" s="36">
        <v>0</v>
      </c>
    </row>
    <row r="26" spans="1:3" ht="15.75" customHeight="1" x14ac:dyDescent="0.2">
      <c r="A26" s="12" t="s">
        <v>36</v>
      </c>
      <c r="B26" s="41"/>
      <c r="C26" s="41"/>
    </row>
    <row r="27" spans="1:3" ht="15.75" customHeight="1" x14ac:dyDescent="0.2">
      <c r="A27" s="12" t="s">
        <v>37</v>
      </c>
      <c r="B27" s="41"/>
      <c r="C27" s="41"/>
    </row>
    <row r="28" spans="1:3" ht="31.5" customHeight="1" x14ac:dyDescent="0.2">
      <c r="A28" s="10" t="s">
        <v>38</v>
      </c>
      <c r="B28" s="45"/>
      <c r="C28" s="45"/>
    </row>
    <row r="29" spans="1:3" ht="15.75" customHeight="1" x14ac:dyDescent="0.2">
      <c r="A29" s="12" t="s">
        <v>39</v>
      </c>
      <c r="B29" s="41"/>
      <c r="C29" s="41"/>
    </row>
    <row r="30" spans="1:3" ht="15.75" customHeight="1" x14ac:dyDescent="0.2">
      <c r="A30" s="12" t="s">
        <v>40</v>
      </c>
      <c r="B30" s="41"/>
      <c r="C30" s="41"/>
    </row>
    <row r="31" spans="1:3" ht="40.5" customHeight="1" x14ac:dyDescent="0.2">
      <c r="A31" s="12" t="s">
        <v>41</v>
      </c>
      <c r="B31" s="45">
        <f>B35</f>
        <v>131922.43</v>
      </c>
      <c r="C31" s="45">
        <f>C35</f>
        <v>319013.53999999998</v>
      </c>
    </row>
    <row r="32" spans="1:3" ht="15.75" customHeight="1" x14ac:dyDescent="0.2">
      <c r="A32" s="11" t="s">
        <v>22</v>
      </c>
      <c r="B32" s="41"/>
      <c r="C32" s="41"/>
    </row>
    <row r="33" spans="1:3" ht="15.75" customHeight="1" x14ac:dyDescent="0.2">
      <c r="A33" s="12" t="s">
        <v>42</v>
      </c>
      <c r="B33" s="41"/>
      <c r="C33" s="41"/>
    </row>
    <row r="34" spans="1:3" ht="15.75" customHeight="1" x14ac:dyDescent="0.2">
      <c r="A34" s="12" t="s">
        <v>43</v>
      </c>
      <c r="B34" s="41"/>
      <c r="C34" s="41"/>
    </row>
    <row r="35" spans="1:3" ht="15.75" customHeight="1" x14ac:dyDescent="0.2">
      <c r="A35" s="12" t="s">
        <v>44</v>
      </c>
      <c r="B35" s="41">
        <v>131922.43</v>
      </c>
      <c r="C35" s="41">
        <v>319013.53999999998</v>
      </c>
    </row>
    <row r="36" spans="1:3" ht="15.75" customHeight="1" x14ac:dyDescent="0.2">
      <c r="A36" s="12" t="s">
        <v>45</v>
      </c>
      <c r="B36" s="41"/>
      <c r="C36" s="41"/>
    </row>
    <row r="37" spans="1:3" ht="15.75" customHeight="1" x14ac:dyDescent="0.2">
      <c r="A37" s="12" t="s">
        <v>46</v>
      </c>
      <c r="B37" s="41"/>
      <c r="C37" s="41"/>
    </row>
    <row r="38" spans="1:3" ht="15.75" customHeight="1" x14ac:dyDescent="0.2">
      <c r="A38" s="12" t="s">
        <v>47</v>
      </c>
      <c r="B38" s="41"/>
      <c r="C38" s="41"/>
    </row>
    <row r="39" spans="1:3" ht="15.75" customHeight="1" x14ac:dyDescent="0.2">
      <c r="A39" s="12" t="s">
        <v>48</v>
      </c>
      <c r="B39" s="41"/>
      <c r="C39" s="41"/>
    </row>
    <row r="40" spans="1:3" ht="15.75" customHeight="1" x14ac:dyDescent="0.2">
      <c r="A40" s="12" t="s">
        <v>49</v>
      </c>
      <c r="B40" s="45"/>
      <c r="C40" s="45"/>
    </row>
    <row r="41" spans="1:3" ht="15.75" customHeight="1" x14ac:dyDescent="0.2">
      <c r="A41" s="12" t="s">
        <v>50</v>
      </c>
      <c r="B41" s="41"/>
      <c r="C41" s="41"/>
    </row>
    <row r="42" spans="1:3" ht="15.75" customHeight="1" x14ac:dyDescent="0.2">
      <c r="A42" s="12" t="s">
        <v>51</v>
      </c>
      <c r="B42" s="41"/>
      <c r="C42" s="41"/>
    </row>
    <row r="43" spans="1:3" ht="15.75" customHeight="1" x14ac:dyDescent="0.2">
      <c r="A43" s="14" t="s">
        <v>52</v>
      </c>
      <c r="B43" s="47">
        <f>B49+B51+B52+B53+B58+B59</f>
        <v>1401541.08</v>
      </c>
      <c r="C43" s="47">
        <f>C49+C51+C52+C53+C58+C59</f>
        <v>750343.74</v>
      </c>
    </row>
    <row r="44" spans="1:3" ht="15.75" customHeight="1" x14ac:dyDescent="0.2">
      <c r="A44" s="11" t="s">
        <v>20</v>
      </c>
      <c r="B44" s="41"/>
      <c r="C44" s="41"/>
    </row>
    <row r="45" spans="1:3" ht="15.75" customHeight="1" x14ac:dyDescent="0.2">
      <c r="A45" s="12" t="s">
        <v>53</v>
      </c>
      <c r="B45" s="36">
        <v>0</v>
      </c>
      <c r="C45" s="36">
        <v>0</v>
      </c>
    </row>
    <row r="46" spans="1:3" ht="31.5" customHeight="1" x14ac:dyDescent="0.2">
      <c r="A46" s="10" t="s">
        <v>54</v>
      </c>
      <c r="B46" s="45"/>
      <c r="C46" s="45"/>
    </row>
    <row r="47" spans="1:3" ht="15.75" customHeight="1" x14ac:dyDescent="0.2">
      <c r="A47" s="11" t="s">
        <v>22</v>
      </c>
      <c r="B47" s="41"/>
      <c r="C47" s="41"/>
    </row>
    <row r="48" spans="1:3" ht="15.75" customHeight="1" x14ac:dyDescent="0.2">
      <c r="A48" s="12" t="s">
        <v>55</v>
      </c>
      <c r="B48" s="36"/>
      <c r="C48" s="36"/>
    </row>
    <row r="49" spans="1:3" ht="15.75" customHeight="1" x14ac:dyDescent="0.2">
      <c r="A49" s="12" t="s">
        <v>56</v>
      </c>
      <c r="B49" s="36">
        <v>11525.6</v>
      </c>
      <c r="C49" s="36">
        <v>12487.6</v>
      </c>
    </row>
    <row r="50" spans="1:3" ht="15.75" customHeight="1" x14ac:dyDescent="0.2">
      <c r="A50" s="12" t="s">
        <v>57</v>
      </c>
      <c r="B50" s="41"/>
      <c r="C50" s="41"/>
    </row>
    <row r="51" spans="1:3" ht="15.75" customHeight="1" x14ac:dyDescent="0.2">
      <c r="A51" s="12" t="s">
        <v>58</v>
      </c>
      <c r="B51" s="36">
        <v>137985.89000000001</v>
      </c>
      <c r="C51" s="36">
        <v>108861.64</v>
      </c>
    </row>
    <row r="52" spans="1:3" ht="15.75" customHeight="1" x14ac:dyDescent="0.2">
      <c r="A52" s="12" t="s">
        <v>59</v>
      </c>
      <c r="B52" s="36">
        <v>10020.73</v>
      </c>
      <c r="C52" s="36">
        <v>19826.330000000002</v>
      </c>
    </row>
    <row r="53" spans="1:3" ht="15.75" customHeight="1" x14ac:dyDescent="0.2">
      <c r="A53" s="12" t="s">
        <v>60</v>
      </c>
      <c r="B53" s="36">
        <f>59973.62+408619.42</f>
        <v>468593.04</v>
      </c>
      <c r="C53" s="36">
        <v>62244</v>
      </c>
    </row>
    <row r="54" spans="1:3" ht="15.75" customHeight="1" x14ac:dyDescent="0.2">
      <c r="A54" s="12" t="s">
        <v>61</v>
      </c>
      <c r="B54" s="41"/>
      <c r="C54" s="41"/>
    </row>
    <row r="55" spans="1:3" ht="15.75" customHeight="1" x14ac:dyDescent="0.2">
      <c r="A55" s="12" t="s">
        <v>62</v>
      </c>
      <c r="B55" s="41"/>
      <c r="C55" s="41"/>
    </row>
    <row r="56" spans="1:3" ht="15.75" customHeight="1" x14ac:dyDescent="0.2">
      <c r="A56" s="12" t="s">
        <v>63</v>
      </c>
      <c r="B56" s="41"/>
      <c r="C56" s="41"/>
    </row>
    <row r="57" spans="1:3" ht="15.75" customHeight="1" x14ac:dyDescent="0.2">
      <c r="A57" s="12" t="s">
        <v>64</v>
      </c>
      <c r="B57" s="41"/>
      <c r="C57" s="41"/>
    </row>
    <row r="58" spans="1:3" ht="15.75" customHeight="1" x14ac:dyDescent="0.2">
      <c r="A58" s="12" t="s">
        <v>65</v>
      </c>
      <c r="B58" s="36">
        <v>72269</v>
      </c>
      <c r="C58" s="36">
        <v>72245</v>
      </c>
    </row>
    <row r="59" spans="1:3" ht="15.75" customHeight="1" x14ac:dyDescent="0.2">
      <c r="A59" s="12" t="s">
        <v>66</v>
      </c>
      <c r="B59" s="36">
        <v>701146.82</v>
      </c>
      <c r="C59" s="36">
        <v>474679.17</v>
      </c>
    </row>
    <row r="60" spans="1:3" ht="15.75" customHeight="1" x14ac:dyDescent="0.2">
      <c r="A60" s="12" t="s">
        <v>67</v>
      </c>
      <c r="B60" s="36">
        <v>0</v>
      </c>
      <c r="C60" s="36">
        <v>0</v>
      </c>
    </row>
    <row r="61" spans="1:3" ht="45" customHeight="1" x14ac:dyDescent="0.2">
      <c r="A61" s="12" t="s">
        <v>68</v>
      </c>
      <c r="B61" s="36"/>
      <c r="C61" s="36"/>
    </row>
    <row r="62" spans="1:3" ht="15.75" customHeight="1" x14ac:dyDescent="0.2">
      <c r="A62" s="11" t="s">
        <v>22</v>
      </c>
      <c r="B62" s="41"/>
      <c r="C62" s="41"/>
    </row>
    <row r="63" spans="1:3" ht="15.75" customHeight="1" x14ac:dyDescent="0.2">
      <c r="A63" s="12" t="s">
        <v>69</v>
      </c>
      <c r="B63" s="41"/>
      <c r="C63" s="41"/>
    </row>
    <row r="64" spans="1:3" ht="15.75" customHeight="1" x14ac:dyDescent="0.2">
      <c r="A64" s="12" t="s">
        <v>70</v>
      </c>
      <c r="B64" s="41"/>
      <c r="C64" s="41"/>
    </row>
    <row r="65" spans="1:3" ht="15.75" customHeight="1" x14ac:dyDescent="0.2">
      <c r="A65" s="12" t="s">
        <v>71</v>
      </c>
      <c r="B65" s="41"/>
      <c r="C65" s="41"/>
    </row>
    <row r="66" spans="1:3" ht="15.75" customHeight="1" x14ac:dyDescent="0.2">
      <c r="A66" s="12" t="s">
        <v>72</v>
      </c>
      <c r="B66" s="41"/>
      <c r="C66" s="41"/>
    </row>
    <row r="67" spans="1:3" ht="15.75" customHeight="1" x14ac:dyDescent="0.2">
      <c r="A67" s="12" t="s">
        <v>73</v>
      </c>
      <c r="B67" s="41"/>
      <c r="C67" s="41"/>
    </row>
    <row r="68" spans="1:3" ht="15.75" customHeight="1" x14ac:dyDescent="0.2">
      <c r="A68" s="12" t="s">
        <v>74</v>
      </c>
      <c r="B68" s="41"/>
      <c r="C68" s="41"/>
    </row>
    <row r="69" spans="1:3" ht="15.75" customHeight="1" x14ac:dyDescent="0.2">
      <c r="A69" s="12" t="s">
        <v>75</v>
      </c>
      <c r="B69" s="41"/>
      <c r="C69" s="41"/>
    </row>
    <row r="70" spans="1:3" ht="15.75" customHeight="1" x14ac:dyDescent="0.2">
      <c r="A70" s="12" t="s">
        <v>76</v>
      </c>
      <c r="B70" s="41"/>
      <c r="C70" s="41"/>
    </row>
    <row r="71" spans="1:3" ht="15.75" customHeight="1" x14ac:dyDescent="0.2">
      <c r="A71" s="12" t="s">
        <v>77</v>
      </c>
      <c r="B71" s="41"/>
      <c r="C71" s="41"/>
    </row>
    <row r="72" spans="1:3" ht="15.75" customHeight="1" x14ac:dyDescent="0.2">
      <c r="A72" s="12" t="s">
        <v>78</v>
      </c>
      <c r="B72" s="41"/>
      <c r="C72" s="41"/>
    </row>
    <row r="73" spans="1:3" ht="15.75" customHeight="1" x14ac:dyDescent="0.2">
      <c r="A73" s="12" t="s">
        <v>79</v>
      </c>
      <c r="B73" s="41"/>
      <c r="C73" s="41"/>
    </row>
    <row r="74" spans="1:3" ht="15.75" customHeight="1" x14ac:dyDescent="0.2">
      <c r="A74" s="12" t="s">
        <v>80</v>
      </c>
      <c r="B74" s="41"/>
      <c r="C74" s="41"/>
    </row>
    <row r="75" spans="1:3" ht="15.75" customHeight="1" x14ac:dyDescent="0.2">
      <c r="A75" s="12" t="s">
        <v>81</v>
      </c>
      <c r="B75" s="36"/>
      <c r="C75" s="36"/>
    </row>
    <row r="76" spans="1:3" ht="17.850000000000001" customHeight="1" x14ac:dyDescent="0.2">
      <c r="A76" s="32" t="s">
        <v>165</v>
      </c>
      <c r="B76" s="41"/>
      <c r="C76" s="41"/>
    </row>
    <row r="77" spans="1:3" ht="15.75" customHeight="1" x14ac:dyDescent="0.2">
      <c r="A77" s="12" t="s">
        <v>82</v>
      </c>
      <c r="B77" s="41"/>
      <c r="C77" s="41"/>
    </row>
    <row r="78" spans="1:3" ht="15.75" customHeight="1" x14ac:dyDescent="0.2">
      <c r="A78" s="32" t="s">
        <v>166</v>
      </c>
      <c r="B78" s="41"/>
      <c r="C78" s="41"/>
    </row>
    <row r="79" spans="1:3" ht="15.75" customHeight="1" x14ac:dyDescent="0.2">
      <c r="A79" s="32" t="s">
        <v>167</v>
      </c>
      <c r="B79" s="41"/>
      <c r="C79" s="41"/>
    </row>
    <row r="80" spans="1:3" ht="15.75" customHeight="1" x14ac:dyDescent="0.2">
      <c r="A80" s="32" t="s">
        <v>168</v>
      </c>
      <c r="B80" s="41"/>
      <c r="C80" s="41"/>
    </row>
  </sheetData>
  <mergeCells count="2">
    <mergeCell ref="A2:C2"/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3" workbookViewId="0">
      <selection activeCell="F35" sqref="F35"/>
    </sheetView>
  </sheetViews>
  <sheetFormatPr defaultRowHeight="12.75" x14ac:dyDescent="0.2"/>
  <cols>
    <col min="1" max="1" width="27.1640625" customWidth="1"/>
    <col min="2" max="2" width="18" customWidth="1"/>
    <col min="3" max="3" width="16.83203125" customWidth="1"/>
    <col min="4" max="4" width="16.5" customWidth="1"/>
    <col min="5" max="5" width="18" customWidth="1"/>
    <col min="6" max="6" width="18.83203125" customWidth="1"/>
    <col min="7" max="7" width="15.5" customWidth="1"/>
  </cols>
  <sheetData>
    <row r="1" spans="1:7" ht="26.25" customHeight="1" x14ac:dyDescent="0.2">
      <c r="A1" s="89" t="s">
        <v>157</v>
      </c>
      <c r="B1" s="90"/>
      <c r="C1" s="90"/>
      <c r="D1" s="90"/>
      <c r="E1" s="90"/>
      <c r="F1" s="90"/>
      <c r="G1" s="90"/>
    </row>
    <row r="2" spans="1:7" ht="18.75" customHeight="1" x14ac:dyDescent="0.2">
      <c r="A2" s="98" t="s">
        <v>159</v>
      </c>
      <c r="B2" s="96" t="s">
        <v>158</v>
      </c>
      <c r="C2" s="91" t="s">
        <v>183</v>
      </c>
      <c r="D2" s="92"/>
      <c r="E2" s="92"/>
      <c r="F2" s="92"/>
      <c r="G2" s="93"/>
    </row>
    <row r="3" spans="1:7" ht="15.75" customHeight="1" x14ac:dyDescent="0.2">
      <c r="A3" s="99"/>
      <c r="B3" s="97"/>
      <c r="C3" s="100" t="s">
        <v>83</v>
      </c>
      <c r="D3" s="94" t="s">
        <v>84</v>
      </c>
      <c r="E3" s="94"/>
      <c r="F3" s="94"/>
      <c r="G3" s="95"/>
    </row>
    <row r="4" spans="1:7" ht="15.75" customHeight="1" x14ac:dyDescent="0.2">
      <c r="A4" s="99"/>
      <c r="B4" s="97"/>
      <c r="C4" s="100"/>
      <c r="D4" s="101" t="s">
        <v>160</v>
      </c>
      <c r="E4" s="103" t="s">
        <v>161</v>
      </c>
      <c r="F4" s="103" t="s">
        <v>162</v>
      </c>
      <c r="G4" s="103" t="s">
        <v>163</v>
      </c>
    </row>
    <row r="5" spans="1:7" ht="20.25" customHeight="1" x14ac:dyDescent="0.2">
      <c r="A5" s="99"/>
      <c r="B5" s="97"/>
      <c r="C5" s="100"/>
      <c r="D5" s="102"/>
      <c r="E5" s="104"/>
      <c r="F5" s="104"/>
      <c r="G5" s="104"/>
    </row>
    <row r="6" spans="1:7" ht="14.25" customHeight="1" x14ac:dyDescent="0.2">
      <c r="A6" s="99"/>
      <c r="B6" s="97"/>
      <c r="C6" s="100"/>
      <c r="D6" s="102"/>
      <c r="E6" s="104"/>
      <c r="F6" s="104"/>
      <c r="G6" s="104"/>
    </row>
    <row r="7" spans="1:7" ht="14.25" customHeight="1" x14ac:dyDescent="0.2">
      <c r="A7" s="99"/>
      <c r="B7" s="97"/>
      <c r="C7" s="100"/>
      <c r="D7" s="102"/>
      <c r="E7" s="104"/>
      <c r="F7" s="104"/>
      <c r="G7" s="104"/>
    </row>
    <row r="8" spans="1:7" ht="14.25" customHeight="1" x14ac:dyDescent="0.2">
      <c r="A8" s="99"/>
      <c r="B8" s="97"/>
      <c r="C8" s="100"/>
      <c r="D8" s="102"/>
      <c r="E8" s="104"/>
      <c r="F8" s="104"/>
      <c r="G8" s="104"/>
    </row>
    <row r="9" spans="1:7" ht="14.25" customHeight="1" x14ac:dyDescent="0.2">
      <c r="A9" s="99"/>
      <c r="B9" s="97"/>
      <c r="C9" s="100"/>
      <c r="D9" s="102"/>
      <c r="E9" s="104"/>
      <c r="F9" s="104"/>
      <c r="G9" s="104"/>
    </row>
    <row r="10" spans="1:7" ht="14.25" customHeight="1" x14ac:dyDescent="0.2">
      <c r="A10" s="99"/>
      <c r="B10" s="97"/>
      <c r="C10" s="100"/>
      <c r="D10" s="102"/>
      <c r="E10" s="104"/>
      <c r="F10" s="104"/>
      <c r="G10" s="104"/>
    </row>
    <row r="11" spans="1:7" ht="14.25" customHeight="1" x14ac:dyDescent="0.2">
      <c r="A11" s="99"/>
      <c r="B11" s="97"/>
      <c r="C11" s="100"/>
      <c r="D11" s="102"/>
      <c r="E11" s="104"/>
      <c r="F11" s="104"/>
      <c r="G11" s="104"/>
    </row>
    <row r="12" spans="1:7" ht="14.25" customHeight="1" x14ac:dyDescent="0.2">
      <c r="A12" s="99"/>
      <c r="B12" s="97"/>
      <c r="C12" s="100"/>
      <c r="D12" s="102"/>
      <c r="E12" s="104"/>
      <c r="F12" s="104"/>
      <c r="G12" s="104"/>
    </row>
    <row r="13" spans="1:7" ht="14.25" customHeight="1" x14ac:dyDescent="0.2">
      <c r="A13" s="99"/>
      <c r="B13" s="97"/>
      <c r="C13" s="100"/>
      <c r="D13" s="102"/>
      <c r="E13" s="104"/>
      <c r="F13" s="104"/>
      <c r="G13" s="104"/>
    </row>
    <row r="14" spans="1:7" ht="14.25" customHeight="1" x14ac:dyDescent="0.2">
      <c r="A14" s="99"/>
      <c r="B14" s="97"/>
      <c r="C14" s="100"/>
      <c r="D14" s="102"/>
      <c r="E14" s="104"/>
      <c r="F14" s="104"/>
      <c r="G14" s="104"/>
    </row>
    <row r="15" spans="1:7" ht="23.25" customHeight="1" x14ac:dyDescent="0.2">
      <c r="A15" s="99"/>
      <c r="B15" s="97"/>
      <c r="C15" s="100"/>
      <c r="D15" s="102"/>
      <c r="E15" s="104"/>
      <c r="F15" s="104"/>
      <c r="G15" s="104"/>
    </row>
    <row r="16" spans="1:7" ht="18.75" customHeight="1" x14ac:dyDescent="0.2">
      <c r="A16" s="99"/>
      <c r="B16" s="97"/>
      <c r="C16" s="100"/>
      <c r="D16" s="102"/>
      <c r="E16" s="104"/>
      <c r="F16" s="104"/>
      <c r="G16" s="104"/>
    </row>
    <row r="17" spans="1:7" ht="28.5" customHeight="1" x14ac:dyDescent="0.2">
      <c r="A17" s="33" t="s">
        <v>164</v>
      </c>
      <c r="B17" s="3" t="s">
        <v>85</v>
      </c>
      <c r="C17" s="35">
        <v>1091222.8</v>
      </c>
      <c r="D17" s="36">
        <v>0</v>
      </c>
      <c r="E17" s="36">
        <v>1109766.24</v>
      </c>
      <c r="F17" s="37"/>
      <c r="G17" s="36">
        <v>277256.48</v>
      </c>
    </row>
    <row r="18" spans="1:7" ht="16.5" customHeight="1" x14ac:dyDescent="0.2">
      <c r="A18" s="14" t="s">
        <v>86</v>
      </c>
      <c r="B18" s="3" t="s">
        <v>85</v>
      </c>
      <c r="C18" s="36">
        <f>D18+E18+G18</f>
        <v>96345897.49000001</v>
      </c>
      <c r="D18" s="36">
        <v>82048913</v>
      </c>
      <c r="E18" s="36">
        <v>13364716.09</v>
      </c>
      <c r="F18" s="38"/>
      <c r="G18" s="36">
        <v>932268.4</v>
      </c>
    </row>
    <row r="19" spans="1:7" ht="15.75" customHeight="1" x14ac:dyDescent="0.2">
      <c r="A19" s="11" t="s">
        <v>22</v>
      </c>
      <c r="B19" s="3" t="s">
        <v>85</v>
      </c>
      <c r="C19" s="38"/>
      <c r="D19" s="38"/>
      <c r="E19" s="38"/>
      <c r="F19" s="38"/>
      <c r="G19" s="38"/>
    </row>
    <row r="20" spans="1:7" ht="30.75" customHeight="1" x14ac:dyDescent="0.2">
      <c r="A20" s="10" t="s">
        <v>87</v>
      </c>
      <c r="B20" s="3" t="s">
        <v>85</v>
      </c>
      <c r="C20" s="36">
        <f>D20</f>
        <v>82048913</v>
      </c>
      <c r="D20" s="36">
        <v>82048913</v>
      </c>
      <c r="E20" s="39"/>
      <c r="F20" s="39"/>
      <c r="G20" s="39"/>
    </row>
    <row r="21" spans="1:7" ht="15.75" customHeight="1" x14ac:dyDescent="0.2">
      <c r="A21" s="12" t="s">
        <v>88</v>
      </c>
      <c r="B21" s="3" t="s">
        <v>85</v>
      </c>
      <c r="C21" s="36">
        <f>E21</f>
        <v>13364716.09</v>
      </c>
      <c r="D21" s="38"/>
      <c r="E21" s="36">
        <v>13364716.09</v>
      </c>
      <c r="F21" s="38"/>
      <c r="G21" s="38"/>
    </row>
    <row r="22" spans="1:7" ht="18.75" customHeight="1" x14ac:dyDescent="0.2">
      <c r="A22" s="12" t="s">
        <v>89</v>
      </c>
      <c r="B22" s="13"/>
      <c r="C22" s="37"/>
      <c r="D22" s="37"/>
      <c r="E22" s="37"/>
      <c r="F22" s="37"/>
      <c r="G22" s="37"/>
    </row>
    <row r="23" spans="1:7" ht="139.69999999999999" customHeight="1" x14ac:dyDescent="0.2">
      <c r="A23" s="10" t="s">
        <v>90</v>
      </c>
      <c r="B23" s="3" t="s">
        <v>85</v>
      </c>
      <c r="C23" s="39"/>
      <c r="D23" s="39"/>
      <c r="E23" s="39"/>
      <c r="F23" s="39"/>
      <c r="G23" s="39"/>
    </row>
    <row r="24" spans="1:7" ht="15.75" customHeight="1" x14ac:dyDescent="0.2">
      <c r="A24" s="11" t="s">
        <v>22</v>
      </c>
      <c r="B24" s="3" t="s">
        <v>85</v>
      </c>
      <c r="C24" s="38"/>
      <c r="D24" s="38"/>
      <c r="E24" s="38"/>
      <c r="F24" s="38"/>
      <c r="G24" s="38"/>
    </row>
    <row r="25" spans="1:7" ht="17.100000000000001" customHeight="1" x14ac:dyDescent="0.2">
      <c r="A25" s="12" t="s">
        <v>91</v>
      </c>
      <c r="B25" s="3" t="s">
        <v>85</v>
      </c>
      <c r="C25" s="38"/>
      <c r="D25" s="38"/>
      <c r="E25" s="38"/>
      <c r="F25" s="38"/>
      <c r="G25" s="38"/>
    </row>
    <row r="26" spans="1:7" ht="17.100000000000001" customHeight="1" x14ac:dyDescent="0.2">
      <c r="A26" s="12" t="s">
        <v>92</v>
      </c>
      <c r="B26" s="3" t="s">
        <v>85</v>
      </c>
      <c r="C26" s="38"/>
      <c r="D26" s="38"/>
      <c r="E26" s="38"/>
      <c r="F26" s="38"/>
      <c r="G26" s="38"/>
    </row>
    <row r="27" spans="1:7" ht="47.25" customHeight="1" x14ac:dyDescent="0.2">
      <c r="A27" s="10" t="s">
        <v>93</v>
      </c>
      <c r="B27" s="3" t="s">
        <v>85</v>
      </c>
      <c r="C27" s="36">
        <v>932268.4</v>
      </c>
      <c r="D27" s="37"/>
      <c r="E27" s="37"/>
      <c r="F27" s="37"/>
      <c r="G27" s="36">
        <v>932268.4</v>
      </c>
    </row>
    <row r="28" spans="1:7" ht="15.75" customHeight="1" x14ac:dyDescent="0.2">
      <c r="A28" s="11" t="s">
        <v>22</v>
      </c>
      <c r="B28" s="3" t="s">
        <v>85</v>
      </c>
      <c r="C28" s="38"/>
      <c r="D28" s="38"/>
      <c r="E28" s="38"/>
      <c r="F28" s="38"/>
      <c r="G28" s="38"/>
    </row>
    <row r="29" spans="1:7" ht="15.2" customHeight="1" x14ac:dyDescent="0.2">
      <c r="A29" s="6"/>
      <c r="B29" s="6"/>
      <c r="C29" s="38"/>
      <c r="D29" s="38"/>
      <c r="E29" s="38"/>
      <c r="F29" s="38"/>
      <c r="G29" s="38"/>
    </row>
  </sheetData>
  <mergeCells count="10">
    <mergeCell ref="A1:G1"/>
    <mergeCell ref="C2:G2"/>
    <mergeCell ref="D3:G3"/>
    <mergeCell ref="B2:B16"/>
    <mergeCell ref="A2:A16"/>
    <mergeCell ref="C3:C16"/>
    <mergeCell ref="D4:D16"/>
    <mergeCell ref="E4:E16"/>
    <mergeCell ref="F4:F16"/>
    <mergeCell ref="G4:G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40" workbookViewId="0">
      <selection activeCell="G3" sqref="G3"/>
    </sheetView>
  </sheetViews>
  <sheetFormatPr defaultRowHeight="15" x14ac:dyDescent="0.2"/>
  <cols>
    <col min="1" max="1" width="27.1640625" customWidth="1"/>
    <col min="2" max="2" width="18" style="19" customWidth="1"/>
    <col min="3" max="3" width="16.83203125" style="62" customWidth="1"/>
    <col min="4" max="4" width="16.5" style="62" customWidth="1"/>
    <col min="5" max="5" width="18" style="62" customWidth="1"/>
    <col min="6" max="6" width="18.83203125" style="62" customWidth="1"/>
    <col min="7" max="7" width="15.83203125" style="62" customWidth="1"/>
    <col min="8" max="8" width="2.6640625" customWidth="1"/>
  </cols>
  <sheetData>
    <row r="1" spans="1:7" ht="39.75" customHeight="1" x14ac:dyDescent="0.2">
      <c r="A1" s="51" t="s">
        <v>169</v>
      </c>
      <c r="B1" s="52" t="s">
        <v>85</v>
      </c>
      <c r="C1" s="57">
        <f>D1+E1+F1+G1</f>
        <v>474679.17</v>
      </c>
      <c r="D1" s="57">
        <v>0</v>
      </c>
      <c r="E1" s="57">
        <v>474679.17</v>
      </c>
      <c r="F1" s="55"/>
      <c r="G1" s="57">
        <v>0</v>
      </c>
    </row>
    <row r="2" spans="1:7" ht="18" customHeight="1" x14ac:dyDescent="0.2">
      <c r="A2" s="53" t="s">
        <v>95</v>
      </c>
      <c r="B2" s="53" t="s">
        <v>96</v>
      </c>
      <c r="C2" s="58">
        <f>D2+E2+F2+G2</f>
        <v>96557094.219999984</v>
      </c>
      <c r="D2" s="58">
        <f>D4+D9+D33+D34+D39+D44</f>
        <v>82048912.999999985</v>
      </c>
      <c r="E2" s="58">
        <f t="shared" ref="E2" si="0">E4+E9+E33+E34+E39+E44</f>
        <v>13298656.34</v>
      </c>
      <c r="F2" s="58"/>
      <c r="G2" s="58">
        <f>G4+G9+G33+G34+G39</f>
        <v>1209524.8800000001</v>
      </c>
    </row>
    <row r="3" spans="1:7" ht="15.75" customHeight="1" x14ac:dyDescent="0.2">
      <c r="A3" s="50" t="s">
        <v>22</v>
      </c>
      <c r="B3" s="34"/>
      <c r="C3" s="59"/>
      <c r="D3" s="59"/>
      <c r="E3" s="59"/>
      <c r="F3" s="59"/>
      <c r="G3" s="59"/>
    </row>
    <row r="4" spans="1:7" ht="44.25" customHeight="1" x14ac:dyDescent="0.2">
      <c r="A4" s="48" t="s">
        <v>170</v>
      </c>
      <c r="B4" s="16">
        <v>210</v>
      </c>
      <c r="C4" s="49">
        <f>D4+E4+F4+G4</f>
        <v>77103743.920000002</v>
      </c>
      <c r="D4" s="49">
        <f>D6+D8</f>
        <v>72313797.439999998</v>
      </c>
      <c r="E4" s="49">
        <f>E6+E8</f>
        <v>4723522.2300000004</v>
      </c>
      <c r="F4" s="56"/>
      <c r="G4" s="49">
        <f>G6+G8</f>
        <v>66424.25</v>
      </c>
    </row>
    <row r="5" spans="1:7" ht="15.75" customHeight="1" x14ac:dyDescent="0.2">
      <c r="A5" s="11" t="s">
        <v>20</v>
      </c>
      <c r="B5" s="21"/>
      <c r="C5" s="56"/>
      <c r="D5" s="56"/>
      <c r="E5" s="56"/>
      <c r="F5" s="56"/>
      <c r="G5" s="56"/>
    </row>
    <row r="6" spans="1:7" ht="16.7" customHeight="1" x14ac:dyDescent="0.2">
      <c r="A6" s="12" t="s">
        <v>97</v>
      </c>
      <c r="B6" s="9">
        <v>211</v>
      </c>
      <c r="C6" s="49">
        <f>D6+E6+F6+G6</f>
        <v>59206617.739999995</v>
      </c>
      <c r="D6" s="49">
        <v>55527652.549999997</v>
      </c>
      <c r="E6" s="49">
        <v>3626179.91</v>
      </c>
      <c r="F6" s="56"/>
      <c r="G6" s="49">
        <v>52785.279999999999</v>
      </c>
    </row>
    <row r="7" spans="1:7" ht="43.5" customHeight="1" x14ac:dyDescent="0.2">
      <c r="A7" s="10" t="s">
        <v>98</v>
      </c>
      <c r="B7" s="16">
        <v>212</v>
      </c>
      <c r="C7" s="49">
        <f>D7+E7+F7+G7</f>
        <v>0</v>
      </c>
      <c r="D7" s="49">
        <v>0</v>
      </c>
      <c r="E7" s="49">
        <v>0</v>
      </c>
      <c r="F7" s="56"/>
      <c r="G7" s="56"/>
    </row>
    <row r="8" spans="1:7" ht="45.75" customHeight="1" x14ac:dyDescent="0.2">
      <c r="A8" s="33" t="s">
        <v>99</v>
      </c>
      <c r="B8" s="16">
        <v>213</v>
      </c>
      <c r="C8" s="49">
        <f>D8+E8+F8+G8</f>
        <v>17897126.18</v>
      </c>
      <c r="D8" s="60">
        <v>16786144.890000001</v>
      </c>
      <c r="E8" s="49">
        <v>1097342.32</v>
      </c>
      <c r="F8" s="56"/>
      <c r="G8" s="49">
        <v>13638.97</v>
      </c>
    </row>
    <row r="9" spans="1:7" ht="30.75" customHeight="1" x14ac:dyDescent="0.2">
      <c r="A9" s="54" t="s">
        <v>171</v>
      </c>
      <c r="B9" s="9">
        <v>220</v>
      </c>
      <c r="C9" s="61">
        <f>D9+E9+F9+G9</f>
        <v>12603103.74</v>
      </c>
      <c r="D9" s="57">
        <f>D11+D15+D21+D27</f>
        <v>3951753.9699999997</v>
      </c>
      <c r="E9" s="49">
        <f>E27</f>
        <v>7939470.5800000001</v>
      </c>
      <c r="F9" s="56"/>
      <c r="G9" s="49">
        <f>G15+G27</f>
        <v>711879.19000000006</v>
      </c>
    </row>
    <row r="10" spans="1:7" ht="15.75" customHeight="1" x14ac:dyDescent="0.2">
      <c r="A10" s="11" t="s">
        <v>20</v>
      </c>
      <c r="B10" s="21"/>
      <c r="C10" s="56"/>
      <c r="D10" s="59"/>
      <c r="E10" s="56"/>
      <c r="F10" s="56"/>
      <c r="G10" s="56"/>
    </row>
    <row r="11" spans="1:7" ht="15.75" customHeight="1" x14ac:dyDescent="0.2">
      <c r="A11" s="12" t="s">
        <v>100</v>
      </c>
      <c r="B11" s="9">
        <v>221</v>
      </c>
      <c r="C11" s="49">
        <f>D11+E11+F11+G11</f>
        <v>148727.20000000001</v>
      </c>
      <c r="D11" s="49">
        <v>148727.20000000001</v>
      </c>
      <c r="E11" s="56"/>
      <c r="F11" s="56"/>
      <c r="G11" s="56"/>
    </row>
    <row r="12" spans="1:7" ht="31.5" customHeight="1" x14ac:dyDescent="0.2">
      <c r="A12" s="10" t="s">
        <v>101</v>
      </c>
      <c r="B12" s="9">
        <v>222</v>
      </c>
      <c r="C12" s="56"/>
      <c r="D12" s="56"/>
      <c r="E12" s="56"/>
      <c r="F12" s="56"/>
      <c r="G12" s="56"/>
    </row>
    <row r="13" spans="1:7" ht="16.350000000000001" customHeight="1" x14ac:dyDescent="0.2">
      <c r="A13" s="6"/>
      <c r="B13" s="3" t="s">
        <v>102</v>
      </c>
      <c r="C13" s="56"/>
      <c r="D13" s="56"/>
      <c r="E13" s="56"/>
      <c r="F13" s="56"/>
      <c r="G13" s="56"/>
    </row>
    <row r="14" spans="1:7" ht="15.95" customHeight="1" x14ac:dyDescent="0.2">
      <c r="A14" s="6"/>
      <c r="B14" s="3" t="s">
        <v>103</v>
      </c>
      <c r="C14" s="56"/>
      <c r="D14" s="56"/>
      <c r="E14" s="56"/>
      <c r="F14" s="56"/>
      <c r="G14" s="56"/>
    </row>
    <row r="15" spans="1:7" ht="31.5" customHeight="1" x14ac:dyDescent="0.2">
      <c r="A15" s="10" t="s">
        <v>104</v>
      </c>
      <c r="B15" s="9">
        <v>223</v>
      </c>
      <c r="C15" s="49">
        <f>D15+E15+F15+G15</f>
        <v>2231623.75</v>
      </c>
      <c r="D15" s="49">
        <f>D16+D17+D18+D19</f>
        <v>1726224.0999999999</v>
      </c>
      <c r="E15" s="49">
        <f t="shared" ref="E15:G15" si="1">E16+E17+E18+E19</f>
        <v>0</v>
      </c>
      <c r="F15" s="49">
        <f t="shared" si="1"/>
        <v>0</v>
      </c>
      <c r="G15" s="49">
        <f t="shared" si="1"/>
        <v>505399.65</v>
      </c>
    </row>
    <row r="16" spans="1:7" ht="23.25" customHeight="1" x14ac:dyDescent="0.2">
      <c r="A16" s="13"/>
      <c r="B16" s="23" t="s">
        <v>105</v>
      </c>
      <c r="C16" s="49">
        <f>D16+E16+F16+G16</f>
        <v>1200966.1600000001</v>
      </c>
      <c r="D16" s="49">
        <v>896003.27</v>
      </c>
      <c r="E16" s="56"/>
      <c r="F16" s="56"/>
      <c r="G16" s="49">
        <v>304962.89</v>
      </c>
    </row>
    <row r="17" spans="1:7" ht="15.75" customHeight="1" x14ac:dyDescent="0.2">
      <c r="A17" s="6"/>
      <c r="B17" s="3" t="s">
        <v>106</v>
      </c>
      <c r="C17" s="49">
        <f>D17+E17+F17+G17</f>
        <v>665277.66</v>
      </c>
      <c r="D17" s="49">
        <v>474840.9</v>
      </c>
      <c r="E17" s="56"/>
      <c r="F17" s="56"/>
      <c r="G17" s="49">
        <v>190436.76</v>
      </c>
    </row>
    <row r="18" spans="1:7" ht="15.75" customHeight="1" x14ac:dyDescent="0.2">
      <c r="A18" s="6"/>
      <c r="B18" s="3" t="s">
        <v>107</v>
      </c>
      <c r="C18" s="49">
        <f>D18+E18+F18+G18</f>
        <v>122194.28</v>
      </c>
      <c r="D18" s="49">
        <v>112194.28</v>
      </c>
      <c r="E18" s="56"/>
      <c r="F18" s="56"/>
      <c r="G18" s="56">
        <v>10000</v>
      </c>
    </row>
    <row r="19" spans="1:7" ht="15.75" customHeight="1" x14ac:dyDescent="0.2">
      <c r="A19" s="6"/>
      <c r="B19" s="3" t="s">
        <v>108</v>
      </c>
      <c r="C19" s="49">
        <f>D19+E19+F19+G19</f>
        <v>243185.65</v>
      </c>
      <c r="D19" s="49">
        <v>243185.65</v>
      </c>
      <c r="E19" s="56"/>
      <c r="F19" s="56"/>
      <c r="G19" s="56"/>
    </row>
    <row r="20" spans="1:7" ht="44.25" customHeight="1" x14ac:dyDescent="0.2">
      <c r="A20" s="10" t="s">
        <v>109</v>
      </c>
      <c r="B20" s="16">
        <v>224</v>
      </c>
      <c r="C20" s="56"/>
      <c r="D20" s="56"/>
      <c r="E20" s="56"/>
      <c r="F20" s="56"/>
      <c r="G20" s="56"/>
    </row>
    <row r="21" spans="1:7" ht="43.5" customHeight="1" x14ac:dyDescent="0.2">
      <c r="A21" s="10" t="s">
        <v>110</v>
      </c>
      <c r="B21" s="16">
        <v>225</v>
      </c>
      <c r="C21" s="49">
        <f>D21+E21+F21+G21</f>
        <v>562668.27</v>
      </c>
      <c r="D21" s="49">
        <f>D22+D24+D25</f>
        <v>562668.27</v>
      </c>
      <c r="E21" s="56"/>
      <c r="F21" s="56"/>
      <c r="G21" s="49">
        <v>0</v>
      </c>
    </row>
    <row r="22" spans="1:7" ht="16.350000000000001" customHeight="1" x14ac:dyDescent="0.2">
      <c r="A22" s="6"/>
      <c r="B22" s="3" t="s">
        <v>111</v>
      </c>
      <c r="C22" s="49">
        <f>D22+E22+F22+G22</f>
        <v>453451.93</v>
      </c>
      <c r="D22" s="49">
        <v>453451.93</v>
      </c>
      <c r="E22" s="56"/>
      <c r="F22" s="56"/>
      <c r="G22" s="56"/>
    </row>
    <row r="23" spans="1:7" ht="15.95" customHeight="1" x14ac:dyDescent="0.2">
      <c r="A23" s="6"/>
      <c r="B23" s="3" t="s">
        <v>112</v>
      </c>
      <c r="C23" s="56">
        <f>D23+E23+F23+G23</f>
        <v>0</v>
      </c>
      <c r="D23" s="56"/>
      <c r="E23" s="56"/>
      <c r="F23" s="56"/>
      <c r="G23" s="56"/>
    </row>
    <row r="24" spans="1:7" ht="16.350000000000001" customHeight="1" x14ac:dyDescent="0.2">
      <c r="A24" s="6"/>
      <c r="B24" s="3" t="s">
        <v>113</v>
      </c>
      <c r="C24" s="49">
        <f>D24+E24+F24+G24</f>
        <v>71753.3</v>
      </c>
      <c r="D24" s="49">
        <v>71753.3</v>
      </c>
      <c r="E24" s="56"/>
      <c r="F24" s="56"/>
      <c r="G24" s="56"/>
    </row>
    <row r="25" spans="1:7" ht="16.350000000000001" customHeight="1" x14ac:dyDescent="0.2">
      <c r="A25" s="6"/>
      <c r="B25" s="3" t="s">
        <v>114</v>
      </c>
      <c r="C25" s="49">
        <f t="shared" ref="C25:C53" si="2">D25+E25+F25+G25</f>
        <v>37463.040000000001</v>
      </c>
      <c r="D25" s="49">
        <v>37463.040000000001</v>
      </c>
      <c r="E25" s="56"/>
      <c r="F25" s="56"/>
      <c r="G25" s="56"/>
    </row>
    <row r="26" spans="1:7" ht="16.350000000000001" customHeight="1" x14ac:dyDescent="0.2">
      <c r="A26" s="6"/>
      <c r="B26" s="3" t="s">
        <v>115</v>
      </c>
      <c r="C26" s="56">
        <f t="shared" si="2"/>
        <v>0</v>
      </c>
      <c r="D26" s="56"/>
      <c r="E26" s="56"/>
      <c r="F26" s="56"/>
      <c r="G26" s="56"/>
    </row>
    <row r="27" spans="1:7" ht="31.5" customHeight="1" x14ac:dyDescent="0.2">
      <c r="A27" s="10" t="s">
        <v>116</v>
      </c>
      <c r="B27" s="9">
        <v>226</v>
      </c>
      <c r="C27" s="49">
        <f t="shared" si="2"/>
        <v>9660084.5199999996</v>
      </c>
      <c r="D27" s="49">
        <f>D30+D31+D32</f>
        <v>1514134.4</v>
      </c>
      <c r="E27" s="49">
        <f>E30+E31</f>
        <v>7939470.5800000001</v>
      </c>
      <c r="F27" s="56"/>
      <c r="G27" s="49">
        <f>G30+G31</f>
        <v>206479.54</v>
      </c>
    </row>
    <row r="28" spans="1:7" ht="16.350000000000001" customHeight="1" x14ac:dyDescent="0.2">
      <c r="A28" s="6"/>
      <c r="B28" s="3" t="s">
        <v>117</v>
      </c>
      <c r="C28" s="56">
        <f t="shared" si="2"/>
        <v>0</v>
      </c>
      <c r="D28" s="56"/>
      <c r="E28" s="56"/>
      <c r="F28" s="56"/>
      <c r="G28" s="56"/>
    </row>
    <row r="29" spans="1:7" ht="15.95" customHeight="1" x14ac:dyDescent="0.2">
      <c r="A29" s="6"/>
      <c r="B29" s="3" t="s">
        <v>118</v>
      </c>
      <c r="C29" s="56">
        <f t="shared" si="2"/>
        <v>0</v>
      </c>
      <c r="D29" s="56"/>
      <c r="E29" s="56"/>
      <c r="F29" s="56"/>
      <c r="G29" s="56"/>
    </row>
    <row r="30" spans="1:7" ht="16.350000000000001" customHeight="1" x14ac:dyDescent="0.2">
      <c r="A30" s="6"/>
      <c r="B30" s="3" t="s">
        <v>119</v>
      </c>
      <c r="C30" s="49">
        <f t="shared" si="2"/>
        <v>7677290.5800000001</v>
      </c>
      <c r="D30" s="49">
        <v>25920</v>
      </c>
      <c r="E30" s="49">
        <f>7939470.58-437200</f>
        <v>7502270.5800000001</v>
      </c>
      <c r="F30" s="56"/>
      <c r="G30" s="49">
        <v>149100</v>
      </c>
    </row>
    <row r="31" spans="1:7" ht="16.350000000000001" customHeight="1" x14ac:dyDescent="0.2">
      <c r="A31" s="6"/>
      <c r="B31" s="3" t="s">
        <v>120</v>
      </c>
      <c r="C31" s="49">
        <f t="shared" si="2"/>
        <v>1454745.94</v>
      </c>
      <c r="D31" s="49">
        <f>536803.4+423363</f>
        <v>960166.40000000002</v>
      </c>
      <c r="E31" s="56">
        <v>437200</v>
      </c>
      <c r="F31" s="56"/>
      <c r="G31" s="49">
        <v>57379.54</v>
      </c>
    </row>
    <row r="32" spans="1:7" ht="16.350000000000001" customHeight="1" x14ac:dyDescent="0.2">
      <c r="A32" s="6"/>
      <c r="B32" s="72" t="s">
        <v>184</v>
      </c>
      <c r="C32" s="56">
        <f t="shared" si="2"/>
        <v>528048</v>
      </c>
      <c r="D32" s="56">
        <v>528048</v>
      </c>
      <c r="E32" s="56"/>
      <c r="F32" s="56"/>
      <c r="G32" s="56"/>
    </row>
    <row r="33" spans="1:7" ht="45.75" customHeight="1" x14ac:dyDescent="0.2">
      <c r="A33" s="10" t="s">
        <v>121</v>
      </c>
      <c r="B33" s="16">
        <v>260</v>
      </c>
      <c r="C33" s="49">
        <f t="shared" si="2"/>
        <v>265147.27</v>
      </c>
      <c r="D33" s="49">
        <v>235483.74</v>
      </c>
      <c r="E33" s="49">
        <f>22297+7366.53</f>
        <v>29663.53</v>
      </c>
      <c r="F33" s="56"/>
      <c r="G33" s="56"/>
    </row>
    <row r="34" spans="1:7" ht="20.100000000000001" customHeight="1" x14ac:dyDescent="0.2">
      <c r="A34" s="12" t="s">
        <v>122</v>
      </c>
      <c r="B34" s="9">
        <v>290</v>
      </c>
      <c r="C34" s="49">
        <f t="shared" si="2"/>
        <v>290520.38</v>
      </c>
      <c r="D34" s="49">
        <v>289100</v>
      </c>
      <c r="E34" s="56"/>
      <c r="F34" s="56"/>
      <c r="G34" s="49">
        <f>G38</f>
        <v>1420.38</v>
      </c>
    </row>
    <row r="35" spans="1:7" ht="20.25" customHeight="1" x14ac:dyDescent="0.2">
      <c r="A35" s="12" t="s">
        <v>123</v>
      </c>
      <c r="B35" s="34"/>
      <c r="C35" s="59">
        <f t="shared" si="2"/>
        <v>0</v>
      </c>
      <c r="D35" s="59"/>
      <c r="E35" s="59"/>
      <c r="F35" s="59"/>
      <c r="G35" s="59"/>
    </row>
    <row r="36" spans="1:7" ht="44.25" customHeight="1" x14ac:dyDescent="0.2">
      <c r="A36" s="10" t="s">
        <v>124</v>
      </c>
      <c r="B36" s="18"/>
      <c r="C36" s="49">
        <f t="shared" si="2"/>
        <v>289100</v>
      </c>
      <c r="D36" s="49">
        <v>289100</v>
      </c>
      <c r="E36" s="56"/>
      <c r="F36" s="56"/>
      <c r="G36" s="49"/>
    </row>
    <row r="37" spans="1:7" ht="44.25" customHeight="1" x14ac:dyDescent="0.2">
      <c r="A37" s="10" t="s">
        <v>125</v>
      </c>
      <c r="B37" s="18"/>
      <c r="C37" s="56">
        <f t="shared" si="2"/>
        <v>0</v>
      </c>
      <c r="D37" s="56"/>
      <c r="E37" s="56"/>
      <c r="F37" s="56"/>
      <c r="G37" s="56"/>
    </row>
    <row r="38" spans="1:7" ht="31.5" customHeight="1" x14ac:dyDescent="0.2">
      <c r="A38" s="10" t="s">
        <v>126</v>
      </c>
      <c r="B38" s="22"/>
      <c r="C38" s="49">
        <f t="shared" si="2"/>
        <v>1420.38</v>
      </c>
      <c r="D38" s="56"/>
      <c r="E38" s="56"/>
      <c r="F38" s="56"/>
      <c r="G38" s="49">
        <v>1420.38</v>
      </c>
    </row>
    <row r="39" spans="1:7" ht="45" customHeight="1" x14ac:dyDescent="0.2">
      <c r="A39" s="10" t="s">
        <v>127</v>
      </c>
      <c r="B39" s="16">
        <v>300</v>
      </c>
      <c r="C39" s="49">
        <f t="shared" si="2"/>
        <v>4188409.41</v>
      </c>
      <c r="D39" s="49">
        <f>D41</f>
        <v>3581008.35</v>
      </c>
      <c r="E39" s="49">
        <f>E41</f>
        <v>177600</v>
      </c>
      <c r="F39" s="56"/>
      <c r="G39" s="49">
        <f>G41+G44</f>
        <v>429801.06</v>
      </c>
    </row>
    <row r="40" spans="1:7" ht="15.75" customHeight="1" x14ac:dyDescent="0.2">
      <c r="A40" s="11" t="s">
        <v>20</v>
      </c>
      <c r="B40" s="21"/>
      <c r="C40" s="56">
        <f t="shared" si="2"/>
        <v>0</v>
      </c>
      <c r="D40" s="56"/>
      <c r="E40" s="56"/>
      <c r="F40" s="56"/>
      <c r="G40" s="56"/>
    </row>
    <row r="41" spans="1:7" ht="45" customHeight="1" x14ac:dyDescent="0.2">
      <c r="A41" s="10" t="s">
        <v>128</v>
      </c>
      <c r="B41" s="16">
        <v>310</v>
      </c>
      <c r="C41" s="49">
        <f t="shared" si="2"/>
        <v>4030288.35</v>
      </c>
      <c r="D41" s="49">
        <v>3581008.35</v>
      </c>
      <c r="E41" s="49">
        <v>177600</v>
      </c>
      <c r="F41" s="56"/>
      <c r="G41" s="49">
        <v>271680</v>
      </c>
    </row>
    <row r="42" spans="1:7" ht="31.5" customHeight="1" x14ac:dyDescent="0.2">
      <c r="A42" s="10" t="s">
        <v>129</v>
      </c>
      <c r="B42" s="3" t="s">
        <v>130</v>
      </c>
      <c r="C42" s="56">
        <f t="shared" si="2"/>
        <v>0</v>
      </c>
      <c r="D42" s="56"/>
      <c r="E42" s="56"/>
      <c r="F42" s="56"/>
      <c r="G42" s="56"/>
    </row>
    <row r="43" spans="1:7" ht="31.5" customHeight="1" x14ac:dyDescent="0.2">
      <c r="A43" s="10" t="s">
        <v>131</v>
      </c>
      <c r="B43" s="3" t="s">
        <v>132</v>
      </c>
      <c r="C43" s="56">
        <f t="shared" si="2"/>
        <v>0</v>
      </c>
      <c r="D43" s="56"/>
      <c r="E43" s="56"/>
      <c r="F43" s="56"/>
      <c r="G43" s="56"/>
    </row>
    <row r="44" spans="1:7" ht="43.5" customHeight="1" x14ac:dyDescent="0.2">
      <c r="A44" s="10" t="s">
        <v>133</v>
      </c>
      <c r="B44" s="16">
        <v>340</v>
      </c>
      <c r="C44" s="49">
        <f t="shared" si="2"/>
        <v>2264290.56</v>
      </c>
      <c r="D44" s="49">
        <f>D47+D49+D50</f>
        <v>1677769.4999999998</v>
      </c>
      <c r="E44" s="49">
        <f>E46</f>
        <v>428400</v>
      </c>
      <c r="F44" s="56"/>
      <c r="G44" s="49">
        <f>G49+G50</f>
        <v>158121.06</v>
      </c>
    </row>
    <row r="45" spans="1:7" ht="15.75" customHeight="1" x14ac:dyDescent="0.2">
      <c r="A45" s="6"/>
      <c r="B45" s="9">
        <v>341</v>
      </c>
      <c r="C45" s="49">
        <f t="shared" si="2"/>
        <v>0</v>
      </c>
      <c r="D45" s="49">
        <v>0</v>
      </c>
      <c r="E45" s="56"/>
      <c r="F45" s="56"/>
      <c r="G45" s="56"/>
    </row>
    <row r="46" spans="1:7" ht="15.75" customHeight="1" x14ac:dyDescent="0.2">
      <c r="A46" s="6"/>
      <c r="B46" s="9">
        <v>342</v>
      </c>
      <c r="C46" s="49">
        <f t="shared" si="2"/>
        <v>428400</v>
      </c>
      <c r="D46" s="56"/>
      <c r="E46" s="49">
        <v>428400</v>
      </c>
      <c r="F46" s="56"/>
      <c r="G46" s="56"/>
    </row>
    <row r="47" spans="1:7" ht="15.75" customHeight="1" x14ac:dyDescent="0.2">
      <c r="A47" s="6"/>
      <c r="B47" s="9">
        <v>344</v>
      </c>
      <c r="C47" s="49">
        <f t="shared" si="2"/>
        <v>558633.56999999995</v>
      </c>
      <c r="D47" s="49">
        <v>558633.56999999995</v>
      </c>
      <c r="E47" s="56"/>
      <c r="F47" s="56"/>
      <c r="G47" s="56"/>
    </row>
    <row r="48" spans="1:7" ht="15.75" customHeight="1" x14ac:dyDescent="0.2">
      <c r="A48" s="6"/>
      <c r="B48" s="9">
        <v>345</v>
      </c>
      <c r="C48" s="56">
        <f t="shared" si="2"/>
        <v>0</v>
      </c>
      <c r="D48" s="56"/>
      <c r="E48" s="56"/>
      <c r="F48" s="56"/>
      <c r="G48" s="56"/>
    </row>
    <row r="49" spans="1:8" ht="16.7" customHeight="1" x14ac:dyDescent="0.2">
      <c r="A49" s="6"/>
      <c r="B49" s="9">
        <v>346</v>
      </c>
      <c r="C49" s="49">
        <f t="shared" si="2"/>
        <v>1201289</v>
      </c>
      <c r="D49" s="49">
        <f>353992.65+700205.29</f>
        <v>1054197.94</v>
      </c>
      <c r="E49" s="56"/>
      <c r="F49" s="56"/>
      <c r="G49" s="49">
        <f>101450.92+43944.14+1650+46</f>
        <v>147091.06</v>
      </c>
    </row>
    <row r="50" spans="1:8" ht="16.5" customHeight="1" x14ac:dyDescent="0.2">
      <c r="A50" s="6"/>
      <c r="B50" s="9">
        <v>349</v>
      </c>
      <c r="C50" s="49">
        <f t="shared" si="2"/>
        <v>75967.989999999991</v>
      </c>
      <c r="D50" s="49">
        <f>53262+11675.99</f>
        <v>64937.99</v>
      </c>
      <c r="E50" s="56"/>
      <c r="F50" s="56"/>
      <c r="G50" s="56">
        <v>11030</v>
      </c>
    </row>
    <row r="51" spans="1:8" ht="32.25" customHeight="1" x14ac:dyDescent="0.2">
      <c r="A51" s="12" t="s">
        <v>94</v>
      </c>
      <c r="B51" s="3" t="s">
        <v>85</v>
      </c>
      <c r="C51" s="56">
        <f t="shared" si="2"/>
        <v>0</v>
      </c>
      <c r="D51" s="56"/>
      <c r="E51" s="56"/>
      <c r="F51" s="56"/>
      <c r="G51" s="56"/>
    </row>
    <row r="52" spans="1:8" ht="16.350000000000001" customHeight="1" x14ac:dyDescent="0.2">
      <c r="A52" s="11" t="s">
        <v>134</v>
      </c>
      <c r="B52" s="21"/>
      <c r="C52" s="56">
        <f t="shared" si="2"/>
        <v>0</v>
      </c>
      <c r="D52" s="56"/>
      <c r="E52" s="56"/>
      <c r="F52" s="56"/>
      <c r="G52" s="56"/>
    </row>
    <row r="53" spans="1:8" ht="32.85" customHeight="1" x14ac:dyDescent="0.2">
      <c r="A53" s="12" t="s">
        <v>135</v>
      </c>
      <c r="B53" s="3" t="s">
        <v>85</v>
      </c>
      <c r="C53" s="56">
        <f t="shared" si="2"/>
        <v>0</v>
      </c>
      <c r="D53" s="56"/>
      <c r="E53" s="56"/>
      <c r="F53" s="56"/>
      <c r="G53" s="56"/>
    </row>
    <row r="54" spans="1:8" ht="28.5" customHeight="1" x14ac:dyDescent="0.2">
      <c r="A54" s="105" t="s">
        <v>172</v>
      </c>
      <c r="B54" s="106"/>
      <c r="C54" s="106"/>
      <c r="D54" s="106"/>
      <c r="E54" s="106"/>
      <c r="F54" s="106"/>
      <c r="G54" s="106"/>
      <c r="H54" s="106"/>
    </row>
  </sheetData>
  <mergeCells count="1">
    <mergeCell ref="A54:H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L14" sqref="L14"/>
    </sheetView>
  </sheetViews>
  <sheetFormatPr defaultRowHeight="12.75" x14ac:dyDescent="0.2"/>
  <cols>
    <col min="1" max="1" width="92.1640625" customWidth="1"/>
    <col min="2" max="2" width="16.1640625" customWidth="1"/>
    <col min="3" max="3" width="16.6640625" customWidth="1"/>
  </cols>
  <sheetData>
    <row r="1" spans="1:4" ht="25.5" customHeight="1" x14ac:dyDescent="0.2">
      <c r="A1" s="110" t="s">
        <v>149</v>
      </c>
      <c r="B1" s="88"/>
      <c r="C1" s="88"/>
      <c r="D1" s="88"/>
    </row>
    <row r="2" spans="1:4" ht="37.5" customHeight="1" x14ac:dyDescent="0.2">
      <c r="A2" s="3" t="s">
        <v>17</v>
      </c>
      <c r="B2" s="3" t="s">
        <v>18</v>
      </c>
      <c r="C2" s="18" t="s">
        <v>136</v>
      </c>
      <c r="D2" s="19"/>
    </row>
    <row r="3" spans="1:4" ht="31.5" customHeight="1" x14ac:dyDescent="0.2">
      <c r="A3" s="10" t="s">
        <v>137</v>
      </c>
      <c r="B3" s="65">
        <f>'Table 2'!B11</f>
        <v>1387475.06</v>
      </c>
      <c r="C3" s="65">
        <f>'Table 2'!C11</f>
        <v>1069103.3</v>
      </c>
    </row>
    <row r="4" spans="1:4" ht="44.25" customHeight="1" x14ac:dyDescent="0.2">
      <c r="A4" s="64" t="s">
        <v>173</v>
      </c>
      <c r="B4" s="65">
        <v>0</v>
      </c>
      <c r="C4" s="65">
        <v>0</v>
      </c>
      <c r="D4" s="20"/>
    </row>
    <row r="5" spans="1:4" ht="43.5" customHeight="1" x14ac:dyDescent="0.2">
      <c r="A5" s="12" t="s">
        <v>138</v>
      </c>
      <c r="B5" s="65">
        <v>0</v>
      </c>
      <c r="C5" s="65">
        <v>0</v>
      </c>
    </row>
    <row r="6" spans="1:4" ht="28.7" customHeight="1" x14ac:dyDescent="0.2">
      <c r="A6" s="12" t="s">
        <v>139</v>
      </c>
      <c r="B6" s="65">
        <v>0</v>
      </c>
      <c r="C6" s="65">
        <v>0</v>
      </c>
    </row>
    <row r="7" spans="1:4" ht="29.25" customHeight="1" x14ac:dyDescent="0.2">
      <c r="A7" s="33" t="s">
        <v>174</v>
      </c>
      <c r="B7" s="65">
        <v>0</v>
      </c>
      <c r="C7" s="65">
        <v>0</v>
      </c>
    </row>
    <row r="8" spans="1:4" ht="44.25" customHeight="1" x14ac:dyDescent="0.2">
      <c r="A8" s="12" t="s">
        <v>140</v>
      </c>
      <c r="B8" s="65">
        <v>0</v>
      </c>
      <c r="C8" s="66">
        <v>0</v>
      </c>
    </row>
    <row r="9" spans="1:4" ht="29.85" customHeight="1" x14ac:dyDescent="0.2">
      <c r="A9" s="54" t="s">
        <v>175</v>
      </c>
      <c r="B9" s="67">
        <f>'Table 2'!B12</f>
        <v>30712581.930000003</v>
      </c>
      <c r="C9" s="68">
        <f>'Table 2'!C12</f>
        <v>32510704.849999998</v>
      </c>
      <c r="D9" s="25"/>
    </row>
    <row r="10" spans="1:4" ht="16.7" customHeight="1" x14ac:dyDescent="0.2">
      <c r="A10" s="33" t="s">
        <v>176</v>
      </c>
      <c r="B10" s="65">
        <f>'Table 2'!B15</f>
        <v>2275320.21</v>
      </c>
      <c r="C10" s="69">
        <f>'Table 2'!C15</f>
        <v>2445600.79</v>
      </c>
    </row>
    <row r="11" spans="1:4" ht="28.5" customHeight="1" x14ac:dyDescent="0.2">
      <c r="A11" s="12" t="s">
        <v>141</v>
      </c>
      <c r="B11" s="65">
        <v>3468.8</v>
      </c>
      <c r="C11" s="65">
        <v>3468.8</v>
      </c>
    </row>
    <row r="12" spans="1:4" ht="30" customHeight="1" x14ac:dyDescent="0.2">
      <c r="A12" s="10" t="s">
        <v>142</v>
      </c>
      <c r="B12" s="65">
        <v>0</v>
      </c>
      <c r="C12" s="65">
        <v>0</v>
      </c>
    </row>
    <row r="13" spans="1:4" ht="30.75" customHeight="1" x14ac:dyDescent="0.2">
      <c r="A13" s="12" t="s">
        <v>143</v>
      </c>
      <c r="B13" s="65">
        <v>171.7</v>
      </c>
      <c r="C13" s="65">
        <v>171.1</v>
      </c>
    </row>
    <row r="14" spans="1:4" ht="31.5" customHeight="1" x14ac:dyDescent="0.2">
      <c r="A14" s="10" t="s">
        <v>144</v>
      </c>
      <c r="B14" s="65">
        <v>1</v>
      </c>
      <c r="C14" s="65">
        <v>1</v>
      </c>
    </row>
    <row r="15" spans="1:4" ht="39" customHeight="1" x14ac:dyDescent="0.2">
      <c r="A15" s="70" t="s">
        <v>145</v>
      </c>
      <c r="B15" s="107" t="s">
        <v>185</v>
      </c>
      <c r="C15" s="108"/>
    </row>
    <row r="16" spans="1:4" ht="33" customHeight="1" x14ac:dyDescent="0.2">
      <c r="A16" s="30" t="s">
        <v>146</v>
      </c>
      <c r="B16" s="109" t="s">
        <v>147</v>
      </c>
      <c r="C16" s="109"/>
      <c r="D16" s="20"/>
    </row>
    <row r="17" spans="1:3" ht="37.5" customHeight="1" x14ac:dyDescent="0.2">
      <c r="A17" s="17" t="s">
        <v>148</v>
      </c>
      <c r="B17" s="109" t="s">
        <v>147</v>
      </c>
      <c r="C17" s="109"/>
    </row>
    <row r="18" spans="1:3" ht="18.75" customHeight="1" x14ac:dyDescent="0.2">
      <c r="A18" s="63" t="s">
        <v>177</v>
      </c>
      <c r="B18" s="109"/>
      <c r="C18" s="109"/>
    </row>
  </sheetData>
  <mergeCells count="5">
    <mergeCell ref="B15:C15"/>
    <mergeCell ref="B16:C16"/>
    <mergeCell ref="B17:C17"/>
    <mergeCell ref="B18:C18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Table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do_Pashkan</dc:creator>
  <cp:lastModifiedBy>Мусифулина София Раульевна</cp:lastModifiedBy>
  <dcterms:created xsi:type="dcterms:W3CDTF">2023-02-08T05:14:08Z</dcterms:created>
  <dcterms:modified xsi:type="dcterms:W3CDTF">2025-01-30T07:36:11Z</dcterms:modified>
</cp:coreProperties>
</file>